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7"/>
  <workbookPr defaultThemeVersion="124226"/>
  <mc:AlternateContent xmlns:mc="http://schemas.openxmlformats.org/markup-compatibility/2006">
    <mc:Choice Requires="x15">
      <x15ac:absPath xmlns:x15ac="http://schemas.microsoft.com/office/spreadsheetml/2010/11/ac" url="C:\Users\hmrojas\Desktop\2023\PORTAL DE INFORMACIÓN PÚBLICA\INST. POR COOPERATIVA\"/>
    </mc:Choice>
  </mc:AlternateContent>
  <xr:revisionPtr revIDLastSave="0" documentId="8_{7E7F354F-886D-41E4-B500-40E09BFB728C}" xr6:coauthVersionLast="36" xr6:coauthVersionMax="36" xr10:uidLastSave="{00000000-0000-0000-0000-000000000000}"/>
  <bookViews>
    <workbookView xWindow="0" yWindow="0" windowWidth="20490" windowHeight="7545" xr2:uid="{00000000-000D-0000-FFFF-FFFF00000000}"/>
  </bookViews>
  <sheets>
    <sheet name="DEF3 Consolidado (5)" sheetId="9" r:id="rId1"/>
  </sheets>
  <definedNames>
    <definedName name="_xlnm.Print_Titles" localSheetId="0">'DEF3 Consolidado (5)'!$12:$13</definedName>
  </definedNames>
  <calcPr calcId="191029"/>
</workbook>
</file>

<file path=xl/calcChain.xml><?xml version="1.0" encoding="utf-8"?>
<calcChain xmlns="http://schemas.openxmlformats.org/spreadsheetml/2006/main">
  <c r="J34" i="9" l="1"/>
  <c r="J33" i="9"/>
  <c r="J31" i="9"/>
  <c r="J30" i="9"/>
  <c r="J29" i="9"/>
  <c r="J28" i="9"/>
  <c r="J27" i="9"/>
  <c r="J26" i="9"/>
  <c r="J25" i="9"/>
  <c r="J24" i="9"/>
  <c r="J21" i="9"/>
  <c r="J20" i="9"/>
  <c r="J19" i="9"/>
  <c r="J18" i="9"/>
  <c r="J17" i="9"/>
  <c r="J16" i="9"/>
  <c r="J15" i="9"/>
  <c r="J14" i="9"/>
  <c r="J35" i="9" l="1"/>
  <c r="J22" i="9"/>
  <c r="I35" i="9" l="1"/>
  <c r="L32" i="9" l="1"/>
  <c r="K26" i="9"/>
  <c r="M26" i="9" s="1"/>
  <c r="L24" i="9"/>
  <c r="K22" i="9"/>
  <c r="M22" i="9" s="1"/>
  <c r="L20" i="9"/>
  <c r="K18" i="9"/>
  <c r="M18" i="9" s="1"/>
  <c r="L16" i="9"/>
  <c r="L34" i="9"/>
  <c r="K34" i="9"/>
  <c r="M34" i="9" s="1"/>
  <c r="L33" i="9"/>
  <c r="K33" i="9"/>
  <c r="M33" i="9" s="1"/>
  <c r="K32" i="9"/>
  <c r="M32" i="9" s="1"/>
  <c r="L31" i="9"/>
  <c r="K31" i="9"/>
  <c r="M31" i="9" s="1"/>
  <c r="L30" i="9"/>
  <c r="K30" i="9"/>
  <c r="M30" i="9" s="1"/>
  <c r="L29" i="9"/>
  <c r="K29" i="9"/>
  <c r="M29" i="9" s="1"/>
  <c r="L28" i="9"/>
  <c r="K28" i="9"/>
  <c r="M28" i="9" s="1"/>
  <c r="L27" i="9"/>
  <c r="K27" i="9"/>
  <c r="M27" i="9" s="1"/>
  <c r="L26" i="9"/>
  <c r="L25" i="9"/>
  <c r="K25" i="9"/>
  <c r="M25" i="9" s="1"/>
  <c r="K24" i="9"/>
  <c r="M24" i="9" s="1"/>
  <c r="L23" i="9"/>
  <c r="K23" i="9"/>
  <c r="M23" i="9" s="1"/>
  <c r="L22" i="9"/>
  <c r="L21" i="9"/>
  <c r="K21" i="9"/>
  <c r="M21" i="9" s="1"/>
  <c r="K20" i="9"/>
  <c r="M20" i="9" s="1"/>
  <c r="L19" i="9"/>
  <c r="K19" i="9"/>
  <c r="M19" i="9" s="1"/>
  <c r="L18" i="9"/>
  <c r="L17" i="9"/>
  <c r="K17" i="9"/>
  <c r="M17" i="9" s="1"/>
  <c r="L15" i="9"/>
  <c r="K15" i="9"/>
  <c r="M15" i="9" s="1"/>
  <c r="L14" i="9"/>
  <c r="L35" i="9" l="1"/>
  <c r="K14" i="9"/>
  <c r="M14" i="9" s="1"/>
  <c r="K16" i="9"/>
  <c r="M16" i="9" s="1"/>
</calcChain>
</file>

<file path=xl/sharedStrings.xml><?xml version="1.0" encoding="utf-8"?>
<sst xmlns="http://schemas.openxmlformats.org/spreadsheetml/2006/main" count="178" uniqueCount="60">
  <si>
    <t>No.</t>
  </si>
  <si>
    <t>Fecha de última evaluación</t>
  </si>
  <si>
    <t>Resultados de la evaluación realizada</t>
  </si>
  <si>
    <t>Número de convenio</t>
  </si>
  <si>
    <t>Monto total del convenio a trasladar en el ejercicio</t>
  </si>
  <si>
    <t>Monto  trasladado acumulado en el ejercicio</t>
  </si>
  <si>
    <t xml:space="preserve"> </t>
  </si>
  <si>
    <t>Número de disposición legal</t>
  </si>
  <si>
    <t>Tipo de aporte (subsidio o subvención)</t>
  </si>
  <si>
    <t>Denominación del subsidio o subvención</t>
  </si>
  <si>
    <t>Nombre o razón social de la entidad receptora de transferencias</t>
  </si>
  <si>
    <t>NIT de la entidad</t>
  </si>
  <si>
    <t>Código de la entidad</t>
  </si>
  <si>
    <t>% del monto trasladado</t>
  </si>
  <si>
    <t>% ejecutado sobre lo trasladado</t>
  </si>
  <si>
    <t>Monto ejecutado por la entidad</t>
  </si>
  <si>
    <t>Firmas y Sello.</t>
  </si>
  <si>
    <t>CONSOLIDADO DE PERSONAS JURIDICAS BENEFICIADAS CON SUBSIDIO O SUBVENCIÓN</t>
  </si>
  <si>
    <t>ANEXO "C"   -  DEF 3</t>
  </si>
  <si>
    <t>Subvención</t>
  </si>
  <si>
    <t>Subvención estatal a Institutos por Cooperativa de Enseñanza</t>
  </si>
  <si>
    <t>N/A</t>
  </si>
  <si>
    <t>Instituto de Educación Básica por Cooperativa Profesor  EDGAR ENRIQUE PRADO ALDANA</t>
  </si>
  <si>
    <t>Instituto de Educación Básica por el Sistema de Cooperativa, MORAZAN EL PROGRESO</t>
  </si>
  <si>
    <t>Instituto de Educación Básica por Cooperativa MARAJUMA</t>
  </si>
  <si>
    <t>Instituto de Educación Basica por Cooperativa, Aldea Pasasagua</t>
  </si>
  <si>
    <t>Instituto de Educación Basica por Cooperativa de la Aldea El Rancho</t>
  </si>
  <si>
    <t>Instituto de Educación Basica por Cooperativa, San Agustin Acasaguastlán</t>
  </si>
  <si>
    <t>Instituto de Educación Basica por Cooperativa, Jornada Vespertina, Aldea Estancia de la Virgen</t>
  </si>
  <si>
    <t>1991055K</t>
  </si>
  <si>
    <t>Instituto de Educación Basica por Cooperativa de Enseñanza JOSÉ SALOMÓN MORALES ROMERO</t>
  </si>
  <si>
    <t xml:space="preserve">Instituto de Educación Basica por Cooperativa, Jornada Vespertina, ubicado en la Aldea EL PASO DE LOS JALAPAS </t>
  </si>
  <si>
    <t>Instituto de Educación Basica por Cooperativa, Aldea ESPIRITU SANTO</t>
  </si>
  <si>
    <t>Instituto de Educación Media por Cooperativa, SANARATE</t>
  </si>
  <si>
    <t>Instituto de Educación Basica por Cooperativa de Enseñanza ALDEA AGUA SALOBREGA</t>
  </si>
  <si>
    <t>Instituto de Educación Basica por Cooperativa de Enseñanza SAN ANTONIO LA PAZ EL PROGRESO</t>
  </si>
  <si>
    <t>Instituto de Educación Básica por Cooperativa, Jornada Vespertina, Aldea AGUA CALIENTE</t>
  </si>
  <si>
    <t>INSTITUTO DIVERSIFICADO POR COOPERATIVA GUASTATOYA</t>
  </si>
  <si>
    <t>INSTITUTO DIVERSIFICADO POR COOPERATIVA, MORAZAN</t>
  </si>
  <si>
    <t>INSTITUTO DIVERSIFICADO POR COOPERATIVA JORNADA VESPERTINA. SAN AGUSTIN ACASAGUASTLAN</t>
  </si>
  <si>
    <t>INSTITUTO DIVERSIFICADO POR COOPERATIVA EL JICARO</t>
  </si>
  <si>
    <t>INSTITUTO DIVERSICADO POR COOPERATIVA SANSARE</t>
  </si>
  <si>
    <t xml:space="preserve">INSTITUTO DE EDUCACION MEDIA POR COOPERATIVA SANARATE  </t>
  </si>
  <si>
    <t>INSTITUTO DIVERSIFICADO POR COOPERATIVA  SAN ANTONIO LA PAZ</t>
  </si>
  <si>
    <t>2018154K</t>
  </si>
  <si>
    <t>Responsable de la actualización de la información y cargo que ejerce: Marcia Paola Hernández Ramos, Jefe Sección Financiera</t>
  </si>
  <si>
    <t>Nombre de la entidad otorgante:  Dirección Departamental de Educación El Progreso</t>
  </si>
  <si>
    <t>Licda. Marcia Paola Hernández Ramos</t>
  </si>
  <si>
    <t>Jefa Sección Financiera</t>
  </si>
  <si>
    <t>Lic. Carlos Roberto Chávez Mejía</t>
  </si>
  <si>
    <t>Jefe Depto. Administrativo Financiero</t>
  </si>
  <si>
    <t>Directora Departamental de Educación El Progreso</t>
  </si>
  <si>
    <t>4051-2022</t>
  </si>
  <si>
    <t>Licda. Ana Luisa García Castellanos de Méndez</t>
  </si>
  <si>
    <t>Se está atendiendo a la población estudiantil a través de acciones técnicas, pedagógicas y administrativas.  Los informes físicos y financieros los estarán presentando de forma electrónica en la plataforma establecida por el MINFIN</t>
  </si>
  <si>
    <t>En virtud de que aún no se han otorgado los recursos financieros a los Institutos, por no tener actualizada  cuentadancia  el Instituto no presento expediente de pago.</t>
  </si>
  <si>
    <t>Se está atendiendo a la población estudiantil a través de acciones técnicas, pedagógicas y administrativas.  Los informes físicos y financieros los estarán presentando de forma electrónica en la plataforma establecida por el MINFIN, no se otorgo los recursos en el mes de Abril 2023  por no tener actualizada  cuentadancia el Instituto no presento expediente de pago.</t>
  </si>
  <si>
    <t xml:space="preserve">Se está atendiendo a la población estudiantil a través de acciones técnicas, pedagógicas y administrativas.  Los informes físicos y financieros los estarán presentando de forma electrónica en la plataforma establecida por el MINFIN, en el mes de abril 2023 actualizo cuentandancia  por tal motivo se trabajo  expediente de pago para cubrir el mes de Enero 2023, </t>
  </si>
  <si>
    <t>Informe correspondiente al mes de: Abril 2023</t>
  </si>
  <si>
    <t>Fecha de actualización: 02/05/2023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</si>
</sst>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quot;* #,##0.00_-;\-&quot;Q&quot;* #,##0.00_-;_-&quot;Q&quot;* &quot;-&quot;??_-;_-@_-"/>
    <numFmt numFmtId="164" formatCode="_(&quot;Q&quot;* #,##0.00_);_(&quot;Q&quot;* \(#,##0.00\);_(&quot;Q&quot;* &quot;-&quot;??_);_(@_)"/>
  </numFmts>
  <fonts count="11" x14ac:knownFonts="1">
    <font>
      <sz val="11"/>
      <color theme="1"/>
      <name val="Calibri"/>
      <family val="2"/>
      <scheme val="minor"/>
    </font>
    <font>
      <b/>
      <sz val="11"/>
      <color theme="1"/>
      <name val="Calibri"/>
      <family val="2"/>
      <scheme val="minor"/>
    </font>
    <font>
      <b/>
      <sz val="24"/>
      <color theme="1"/>
      <name val="Calibri"/>
      <family val="2"/>
      <scheme val="minor"/>
    </font>
    <font>
      <b/>
      <sz val="14"/>
      <color indexed="8"/>
      <name val="Calibri"/>
      <family val="2"/>
      <scheme val="minor"/>
    </font>
    <font>
      <sz val="9"/>
      <color theme="1"/>
      <name val="Calibri"/>
      <family val="2"/>
      <scheme val="minor"/>
    </font>
    <font>
      <sz val="11"/>
      <name val="Calibri"/>
      <family val="2"/>
      <scheme val="minor"/>
    </font>
    <font>
      <b/>
      <sz val="14"/>
      <color rgb="FFC00000"/>
      <name val="Calibri"/>
      <family val="2"/>
      <scheme val="minor"/>
    </font>
    <font>
      <sz val="14"/>
      <color indexed="8"/>
      <name val="Calibri"/>
      <family val="2"/>
      <scheme val="minor"/>
    </font>
    <font>
      <sz val="14"/>
      <color theme="1"/>
      <name val="Calibri"/>
      <family val="2"/>
      <scheme val="minor"/>
    </font>
    <font>
      <b/>
      <sz val="14"/>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7"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s>
  <cellStyleXfs count="1">
    <xf numFmtId="0" fontId="0" fillId="0" borderId="0"/>
  </cellStyleXfs>
  <cellXfs count="58">
    <xf numFmtId="0" fontId="0" fillId="0" borderId="0" xfId="0"/>
    <xf numFmtId="0" fontId="1" fillId="0" borderId="0" xfId="0" applyFont="1"/>
    <xf numFmtId="0" fontId="2" fillId="0" borderId="0" xfId="0" applyFont="1" applyAlignment="1">
      <alignment horizontal="center"/>
    </xf>
    <xf numFmtId="164" fontId="5" fillId="2" borderId="1" xfId="0" applyNumberFormat="1" applyFont="1" applyFill="1" applyBorder="1" applyAlignment="1">
      <alignment horizontal="center"/>
    </xf>
    <xf numFmtId="0" fontId="6" fillId="0" borderId="0" xfId="0" applyFont="1" applyAlignment="1">
      <alignment horizontal="center"/>
    </xf>
    <xf numFmtId="0" fontId="0" fillId="0" borderId="0" xfId="0" applyFont="1"/>
    <xf numFmtId="0" fontId="3" fillId="0" borderId="0" xfId="0" applyFont="1"/>
    <xf numFmtId="0" fontId="7" fillId="0" borderId="0" xfId="0" applyFont="1"/>
    <xf numFmtId="0" fontId="8" fillId="0" borderId="0" xfId="0" applyFont="1"/>
    <xf numFmtId="0" fontId="9" fillId="0" borderId="0" xfId="0" applyFont="1" applyAlignment="1">
      <alignment horizontal="center"/>
    </xf>
    <xf numFmtId="0" fontId="10" fillId="0" borderId="0" xfId="0" applyFont="1"/>
    <xf numFmtId="0" fontId="0" fillId="0" borderId="1" xfId="0" applyFont="1" applyBorder="1"/>
    <xf numFmtId="0" fontId="0" fillId="0" borderId="1" xfId="0" applyFont="1" applyBorder="1" applyAlignment="1">
      <alignment wrapText="1"/>
    </xf>
    <xf numFmtId="0" fontId="5" fillId="2" borderId="1" xfId="0" applyFont="1" applyFill="1" applyBorder="1" applyAlignment="1">
      <alignment vertical="center" wrapText="1"/>
    </xf>
    <xf numFmtId="0" fontId="5" fillId="2" borderId="1" xfId="0" applyFont="1" applyFill="1" applyBorder="1" applyAlignment="1">
      <alignment horizontal="center"/>
    </xf>
    <xf numFmtId="44" fontId="0" fillId="0" borderId="1" xfId="0" applyNumberFormat="1" applyFont="1" applyFill="1" applyBorder="1"/>
    <xf numFmtId="44" fontId="0" fillId="0" borderId="1" xfId="0" applyNumberFormat="1" applyFont="1" applyBorder="1"/>
    <xf numFmtId="0" fontId="5" fillId="2" borderId="2" xfId="0" applyFont="1" applyFill="1" applyBorder="1" applyAlignment="1">
      <alignment vertical="center" wrapText="1"/>
    </xf>
    <xf numFmtId="0" fontId="5" fillId="0" borderId="1" xfId="0" applyFont="1" applyBorder="1" applyAlignment="1">
      <alignment horizontal="center"/>
    </xf>
    <xf numFmtId="0" fontId="5" fillId="0" borderId="2" xfId="0" applyFont="1" applyFill="1" applyBorder="1" applyAlignment="1">
      <alignment vertical="center" wrapText="1"/>
    </xf>
    <xf numFmtId="0" fontId="5" fillId="0" borderId="5" xfId="0" applyFont="1" applyFill="1" applyBorder="1" applyAlignment="1">
      <alignment vertical="center" wrapText="1"/>
    </xf>
    <xf numFmtId="0" fontId="5" fillId="0" borderId="5" xfId="0" applyFont="1" applyBorder="1" applyAlignment="1">
      <alignment horizontal="center"/>
    </xf>
    <xf numFmtId="44" fontId="0" fillId="0" borderId="0" xfId="0" applyNumberFormat="1" applyFont="1"/>
    <xf numFmtId="0" fontId="0" fillId="0" borderId="6" xfId="0" applyFont="1" applyBorder="1"/>
    <xf numFmtId="0" fontId="0" fillId="0" borderId="4" xfId="0" applyFont="1" applyBorder="1"/>
    <xf numFmtId="0" fontId="0" fillId="0" borderId="4" xfId="0" applyFont="1" applyBorder="1" applyAlignment="1">
      <alignment wrapText="1"/>
    </xf>
    <xf numFmtId="0" fontId="5" fillId="2" borderId="4" xfId="0" applyFont="1" applyFill="1" applyBorder="1" applyAlignment="1">
      <alignment vertical="center" wrapText="1"/>
    </xf>
    <xf numFmtId="0" fontId="5" fillId="2" borderId="4" xfId="0" applyFont="1" applyFill="1" applyBorder="1" applyAlignment="1">
      <alignment horizontal="center"/>
    </xf>
    <xf numFmtId="44" fontId="0" fillId="0" borderId="4" xfId="0" applyNumberFormat="1" applyFont="1" applyFill="1" applyBorder="1"/>
    <xf numFmtId="44" fontId="0" fillId="0" borderId="4" xfId="0" applyNumberFormat="1" applyFont="1" applyBorder="1"/>
    <xf numFmtId="0" fontId="0" fillId="0" borderId="7" xfId="0" applyFont="1" applyBorder="1"/>
    <xf numFmtId="0" fontId="0" fillId="0" borderId="8" xfId="0" applyFont="1" applyBorder="1"/>
    <xf numFmtId="0" fontId="0" fillId="0" borderId="5" xfId="0" applyFont="1" applyBorder="1"/>
    <xf numFmtId="0" fontId="0" fillId="0" borderId="5" xfId="0" applyFont="1" applyBorder="1" applyAlignment="1">
      <alignment wrapText="1"/>
    </xf>
    <xf numFmtId="44" fontId="0" fillId="0" borderId="5" xfId="0" applyNumberFormat="1" applyFont="1" applyFill="1" applyBorder="1"/>
    <xf numFmtId="44" fontId="0" fillId="0" borderId="5" xfId="0" applyNumberFormat="1" applyFont="1" applyBorder="1"/>
    <xf numFmtId="14" fontId="0" fillId="0" borderId="5" xfId="0" applyNumberFormat="1" applyFont="1" applyBorder="1"/>
    <xf numFmtId="0" fontId="5" fillId="2" borderId="9" xfId="0" applyFont="1" applyFill="1" applyBorder="1" applyAlignment="1">
      <alignment vertical="center" wrapText="1"/>
    </xf>
    <xf numFmtId="0" fontId="5" fillId="0" borderId="10" xfId="0" applyFont="1" applyBorder="1" applyAlignment="1">
      <alignment horizontal="center"/>
    </xf>
    <xf numFmtId="0" fontId="0" fillId="0" borderId="10" xfId="0" applyFont="1" applyBorder="1"/>
    <xf numFmtId="44" fontId="0" fillId="0" borderId="10" xfId="0" applyNumberFormat="1" applyFont="1" applyFill="1" applyBorder="1"/>
    <xf numFmtId="0" fontId="4" fillId="0" borderId="11" xfId="0" applyFont="1" applyBorder="1" applyAlignment="1">
      <alignment horizontal="justify" vertical="top" wrapText="1"/>
    </xf>
    <xf numFmtId="164" fontId="5" fillId="2" borderId="10" xfId="0" applyNumberFormat="1" applyFont="1" applyFill="1" applyBorder="1" applyAlignment="1">
      <alignment horizontal="center"/>
    </xf>
    <xf numFmtId="164" fontId="5" fillId="2" borderId="5" xfId="0" applyNumberFormat="1" applyFont="1" applyFill="1" applyBorder="1" applyAlignment="1">
      <alignment horizontal="center"/>
    </xf>
    <xf numFmtId="0" fontId="4" fillId="0" borderId="13" xfId="0" applyFont="1" applyBorder="1" applyAlignment="1">
      <alignment horizontal="justify" vertical="top" wrapText="1"/>
    </xf>
    <xf numFmtId="0" fontId="4" fillId="0" borderId="12" xfId="0" applyFont="1" applyBorder="1" applyAlignment="1">
      <alignment horizontal="justify" vertical="top" wrapText="1"/>
    </xf>
    <xf numFmtId="0" fontId="4" fillId="0" borderId="14" xfId="0" applyFont="1" applyBorder="1" applyAlignment="1">
      <alignment horizontal="justify" vertical="top" wrapText="1"/>
    </xf>
    <xf numFmtId="0" fontId="4" fillId="0" borderId="15" xfId="0" applyFont="1" applyBorder="1" applyAlignment="1">
      <alignment horizontal="justify" vertical="top" wrapText="1"/>
    </xf>
    <xf numFmtId="0" fontId="0" fillId="0" borderId="16" xfId="0" applyFont="1" applyBorder="1"/>
    <xf numFmtId="0" fontId="0" fillId="0" borderId="10" xfId="0" applyFont="1" applyBorder="1" applyAlignment="1">
      <alignment wrapText="1"/>
    </xf>
    <xf numFmtId="0" fontId="5" fillId="2" borderId="10" xfId="0" applyFont="1" applyFill="1" applyBorder="1" applyAlignment="1">
      <alignment vertical="center" wrapText="1"/>
    </xf>
    <xf numFmtId="0" fontId="5" fillId="2" borderId="10" xfId="0" applyFont="1" applyFill="1" applyBorder="1" applyAlignment="1">
      <alignment horizontal="center"/>
    </xf>
    <xf numFmtId="44" fontId="0" fillId="0" borderId="10" xfId="0" applyNumberFormat="1" applyFont="1" applyBorder="1"/>
    <xf numFmtId="0" fontId="10" fillId="3" borderId="1"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6" fillId="0" borderId="0" xfId="0" applyFont="1" applyAlignment="1">
      <alignment horizontal="center"/>
    </xf>
    <xf numFmtId="0" fontId="2" fillId="0" borderId="0" xfId="0" applyFont="1" applyAlignment="1">
      <alignment horizontal="center"/>
    </xf>
    <xf numFmtId="0" fontId="10" fillId="3" borderId="5"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3"/>
  <sheetViews>
    <sheetView showGridLines="0" tabSelected="1" view="pageBreakPreview" zoomScale="60" zoomScaleNormal="60" workbookViewId="0">
      <selection activeCell="J14" sqref="J14"/>
    </sheetView>
  </sheetViews>
  <sheetFormatPr baseColWidth="10" defaultColWidth="11.42578125" defaultRowHeight="15" x14ac:dyDescent="0.25"/>
  <cols>
    <col min="1" max="1" width="4.85546875" style="5" customWidth="1"/>
    <col min="2" max="2" width="15.28515625" style="5" customWidth="1"/>
    <col min="3" max="3" width="28.5703125" style="5" customWidth="1"/>
    <col min="4" max="4" width="11.140625" style="5" customWidth="1"/>
    <col min="5" max="5" width="25.42578125" style="5" customWidth="1"/>
    <col min="6" max="8" width="12.7109375" style="5" customWidth="1"/>
    <col min="9" max="9" width="16.140625" style="5" customWidth="1"/>
    <col min="10" max="10" width="15.28515625" style="5" customWidth="1"/>
    <col min="11" max="11" width="12.5703125" style="5" customWidth="1"/>
    <col min="12" max="12" width="17" style="5" customWidth="1"/>
    <col min="13" max="13" width="13.5703125" style="5" customWidth="1"/>
    <col min="14" max="14" width="12.5703125" style="5" customWidth="1"/>
    <col min="15" max="15" width="52.5703125" style="5" customWidth="1"/>
    <col min="16" max="16384" width="11.42578125" style="5"/>
  </cols>
  <sheetData>
    <row r="1" spans="1:16" ht="18.75" x14ac:dyDescent="0.3">
      <c r="A1" s="55" t="s">
        <v>18</v>
      </c>
      <c r="B1" s="55"/>
      <c r="C1" s="55"/>
      <c r="D1" s="55"/>
      <c r="E1" s="55"/>
      <c r="F1" s="55"/>
      <c r="G1" s="55"/>
      <c r="H1" s="55"/>
      <c r="I1" s="55"/>
      <c r="J1" s="55"/>
      <c r="K1" s="55"/>
      <c r="L1" s="55"/>
      <c r="M1" s="55"/>
      <c r="N1" s="55"/>
      <c r="O1" s="55"/>
      <c r="P1" s="4"/>
    </row>
    <row r="3" spans="1:16" ht="31.5" x14ac:dyDescent="0.5">
      <c r="A3" s="56" t="s">
        <v>17</v>
      </c>
      <c r="B3" s="56"/>
      <c r="C3" s="56"/>
      <c r="D3" s="56"/>
      <c r="E3" s="56"/>
      <c r="F3" s="56"/>
      <c r="G3" s="56"/>
      <c r="H3" s="56"/>
      <c r="I3" s="56"/>
      <c r="J3" s="56"/>
      <c r="K3" s="56"/>
      <c r="L3" s="56"/>
      <c r="M3" s="56"/>
      <c r="N3" s="56"/>
      <c r="O3" s="56"/>
    </row>
    <row r="4" spans="1:16" ht="31.5" x14ac:dyDescent="0.5">
      <c r="A4" s="2"/>
      <c r="B4" s="2"/>
      <c r="C4" s="2"/>
      <c r="D4" s="2"/>
      <c r="E4" s="2"/>
      <c r="F4" s="2"/>
      <c r="G4" s="2"/>
      <c r="H4" s="2"/>
      <c r="I4" s="2"/>
      <c r="J4" s="2"/>
      <c r="K4" s="2"/>
      <c r="L4" s="2"/>
      <c r="M4" s="2"/>
      <c r="N4" s="2"/>
      <c r="O4" s="2"/>
    </row>
    <row r="5" spans="1:16" ht="31.5" x14ac:dyDescent="0.5">
      <c r="A5" s="6" t="s">
        <v>46</v>
      </c>
      <c r="B5" s="2"/>
      <c r="C5" s="2"/>
      <c r="D5" s="2"/>
      <c r="E5" s="2"/>
      <c r="F5" s="2"/>
      <c r="G5" s="2"/>
      <c r="H5" s="2"/>
      <c r="I5" s="2"/>
      <c r="J5" s="2"/>
      <c r="K5" s="2"/>
      <c r="L5" s="2"/>
      <c r="M5" s="2"/>
      <c r="N5" s="2"/>
      <c r="O5" s="2"/>
    </row>
    <row r="6" spans="1:16" ht="31.5" x14ac:dyDescent="0.5">
      <c r="A6" s="2"/>
      <c r="B6" s="2"/>
      <c r="C6" s="2"/>
      <c r="D6" s="2"/>
      <c r="E6" s="2"/>
      <c r="F6" s="2"/>
      <c r="G6" s="2"/>
      <c r="H6" s="2"/>
      <c r="I6" s="2"/>
      <c r="J6" s="2"/>
      <c r="K6" s="2"/>
      <c r="L6" s="2"/>
      <c r="M6" s="2"/>
      <c r="N6" s="2"/>
      <c r="O6" s="2"/>
    </row>
    <row r="7" spans="1:16" ht="18.75" x14ac:dyDescent="0.3">
      <c r="A7" s="6" t="s">
        <v>45</v>
      </c>
      <c r="B7" s="7"/>
      <c r="C7" s="7"/>
      <c r="D7" s="7"/>
      <c r="E7" s="7"/>
      <c r="F7" s="7"/>
      <c r="G7" s="8"/>
      <c r="H7" s="8"/>
      <c r="I7" s="8"/>
      <c r="J7" s="8"/>
      <c r="K7" s="8"/>
      <c r="L7" s="8" t="s">
        <v>6</v>
      </c>
      <c r="M7" s="8"/>
      <c r="N7" s="8"/>
      <c r="O7" s="8"/>
    </row>
    <row r="8" spans="1:16" ht="18.75" x14ac:dyDescent="0.3">
      <c r="A8" s="6"/>
      <c r="B8" s="7"/>
      <c r="C8" s="7"/>
      <c r="D8" s="7"/>
      <c r="E8" s="7"/>
      <c r="F8" s="7"/>
      <c r="G8" s="8"/>
      <c r="H8" s="8"/>
      <c r="I8" s="8"/>
      <c r="J8" s="8"/>
      <c r="K8" s="8"/>
      <c r="L8" s="8"/>
      <c r="M8" s="8"/>
      <c r="N8" s="8"/>
      <c r="O8" s="8"/>
    </row>
    <row r="9" spans="1:16" ht="18.75" x14ac:dyDescent="0.3">
      <c r="A9" s="6" t="s">
        <v>58</v>
      </c>
      <c r="B9" s="6"/>
      <c r="C9" s="8"/>
      <c r="D9" s="8"/>
      <c r="E9" s="8"/>
      <c r="F9" s="8"/>
      <c r="G9" s="8"/>
      <c r="H9" s="6" t="s">
        <v>59</v>
      </c>
      <c r="I9" s="6"/>
      <c r="J9" s="8"/>
      <c r="K9" s="7"/>
      <c r="L9" s="7"/>
      <c r="M9" s="7"/>
      <c r="N9" s="8"/>
      <c r="O9" s="8"/>
    </row>
    <row r="10" spans="1:16" ht="18.75" x14ac:dyDescent="0.3">
      <c r="A10" s="9"/>
      <c r="B10" s="9"/>
      <c r="C10" s="9"/>
      <c r="D10" s="9"/>
      <c r="E10" s="9"/>
      <c r="F10" s="9"/>
      <c r="G10" s="9"/>
      <c r="H10" s="9"/>
      <c r="I10" s="9"/>
      <c r="J10" s="9"/>
      <c r="K10" s="9"/>
      <c r="L10" s="9"/>
      <c r="M10" s="9"/>
      <c r="N10" s="9"/>
      <c r="O10" s="9"/>
    </row>
    <row r="12" spans="1:16" s="10" customFormat="1" ht="15.75" x14ac:dyDescent="0.25">
      <c r="A12" s="53" t="s">
        <v>0</v>
      </c>
      <c r="B12" s="53" t="s">
        <v>8</v>
      </c>
      <c r="C12" s="53" t="s">
        <v>9</v>
      </c>
      <c r="D12" s="53" t="s">
        <v>12</v>
      </c>
      <c r="E12" s="53" t="s">
        <v>10</v>
      </c>
      <c r="F12" s="53" t="s">
        <v>11</v>
      </c>
      <c r="G12" s="53" t="s">
        <v>7</v>
      </c>
      <c r="H12" s="53" t="s">
        <v>3</v>
      </c>
      <c r="I12" s="53" t="s">
        <v>4</v>
      </c>
      <c r="J12" s="53" t="s">
        <v>5</v>
      </c>
      <c r="K12" s="53" t="s">
        <v>13</v>
      </c>
      <c r="L12" s="53" t="s">
        <v>15</v>
      </c>
      <c r="M12" s="53" t="s">
        <v>14</v>
      </c>
      <c r="N12" s="53" t="s">
        <v>1</v>
      </c>
      <c r="O12" s="53" t="s">
        <v>2</v>
      </c>
    </row>
    <row r="13" spans="1:16" s="10" customFormat="1" ht="48.75" customHeight="1" thickBot="1" x14ac:dyDescent="0.3">
      <c r="A13" s="54">
        <v>1</v>
      </c>
      <c r="B13" s="54"/>
      <c r="C13" s="54"/>
      <c r="D13" s="54"/>
      <c r="E13" s="54"/>
      <c r="F13" s="54"/>
      <c r="G13" s="54"/>
      <c r="H13" s="54"/>
      <c r="I13" s="54"/>
      <c r="J13" s="57"/>
      <c r="K13" s="54"/>
      <c r="L13" s="54"/>
      <c r="M13" s="54"/>
      <c r="N13" s="54"/>
      <c r="O13" s="54"/>
    </row>
    <row r="14" spans="1:16" ht="66.75" customHeight="1" x14ac:dyDescent="0.25">
      <c r="A14" s="23">
        <v>1</v>
      </c>
      <c r="B14" s="24" t="s">
        <v>19</v>
      </c>
      <c r="C14" s="25" t="s">
        <v>20</v>
      </c>
      <c r="D14" s="24">
        <v>861</v>
      </c>
      <c r="E14" s="26" t="s">
        <v>22</v>
      </c>
      <c r="F14" s="27">
        <v>17548853</v>
      </c>
      <c r="G14" s="24" t="s">
        <v>52</v>
      </c>
      <c r="H14" s="24" t="s">
        <v>21</v>
      </c>
      <c r="I14" s="28">
        <v>120915</v>
      </c>
      <c r="J14" s="42">
        <f>+I14/10*4</f>
        <v>48366</v>
      </c>
      <c r="K14" s="24">
        <f>J14*100/I14</f>
        <v>40</v>
      </c>
      <c r="L14" s="29">
        <f>J14</f>
        <v>48366</v>
      </c>
      <c r="M14" s="24">
        <f>K14</f>
        <v>40</v>
      </c>
      <c r="N14" s="24" t="s">
        <v>21</v>
      </c>
      <c r="O14" s="45" t="s">
        <v>54</v>
      </c>
    </row>
    <row r="15" spans="1:16" ht="60" x14ac:dyDescent="0.25">
      <c r="A15" s="30">
        <v>2</v>
      </c>
      <c r="B15" s="11" t="s">
        <v>19</v>
      </c>
      <c r="C15" s="12" t="s">
        <v>20</v>
      </c>
      <c r="D15" s="11">
        <v>863</v>
      </c>
      <c r="E15" s="13" t="s">
        <v>23</v>
      </c>
      <c r="F15" s="14">
        <v>19907591</v>
      </c>
      <c r="G15" s="11" t="s">
        <v>52</v>
      </c>
      <c r="H15" s="11" t="s">
        <v>21</v>
      </c>
      <c r="I15" s="15">
        <v>179357</v>
      </c>
      <c r="J15" s="42">
        <f>+I15/10*4</f>
        <v>71742.8</v>
      </c>
      <c r="K15" s="11">
        <f t="shared" ref="K15:K34" si="0">J15*100/I15</f>
        <v>40</v>
      </c>
      <c r="L15" s="16">
        <f t="shared" ref="L15:M34" si="1">J15</f>
        <v>71742.8</v>
      </c>
      <c r="M15" s="11">
        <f t="shared" si="1"/>
        <v>40</v>
      </c>
      <c r="N15" s="11" t="s">
        <v>21</v>
      </c>
      <c r="O15" s="46" t="s">
        <v>54</v>
      </c>
    </row>
    <row r="16" spans="1:16" ht="48" x14ac:dyDescent="0.25">
      <c r="A16" s="30">
        <v>3</v>
      </c>
      <c r="B16" s="11" t="s">
        <v>19</v>
      </c>
      <c r="C16" s="12" t="s">
        <v>20</v>
      </c>
      <c r="D16" s="11">
        <v>860</v>
      </c>
      <c r="E16" s="13" t="s">
        <v>24</v>
      </c>
      <c r="F16" s="14">
        <v>17128013</v>
      </c>
      <c r="G16" s="11" t="s">
        <v>52</v>
      </c>
      <c r="H16" s="11" t="s">
        <v>21</v>
      </c>
      <c r="I16" s="15">
        <v>120915</v>
      </c>
      <c r="J16" s="42">
        <f t="shared" ref="J16:J21" si="2">+I16/10*4</f>
        <v>48366</v>
      </c>
      <c r="K16" s="11">
        <f t="shared" si="0"/>
        <v>40</v>
      </c>
      <c r="L16" s="16">
        <f t="shared" si="1"/>
        <v>48366</v>
      </c>
      <c r="M16" s="11">
        <f t="shared" si="1"/>
        <v>40</v>
      </c>
      <c r="N16" s="11" t="s">
        <v>21</v>
      </c>
      <c r="O16" s="41" t="s">
        <v>54</v>
      </c>
    </row>
    <row r="17" spans="1:15" ht="48" x14ac:dyDescent="0.25">
      <c r="A17" s="30">
        <v>4</v>
      </c>
      <c r="B17" s="11" t="s">
        <v>19</v>
      </c>
      <c r="C17" s="12" t="s">
        <v>20</v>
      </c>
      <c r="D17" s="11">
        <v>862</v>
      </c>
      <c r="E17" s="13" t="s">
        <v>25</v>
      </c>
      <c r="F17" s="14">
        <v>18116035</v>
      </c>
      <c r="G17" s="11" t="s">
        <v>52</v>
      </c>
      <c r="H17" s="11" t="s">
        <v>21</v>
      </c>
      <c r="I17" s="15">
        <v>120915</v>
      </c>
      <c r="J17" s="42">
        <f t="shared" si="2"/>
        <v>48366</v>
      </c>
      <c r="K17" s="11">
        <f t="shared" si="0"/>
        <v>40</v>
      </c>
      <c r="L17" s="16">
        <f t="shared" si="1"/>
        <v>48366</v>
      </c>
      <c r="M17" s="11">
        <f t="shared" si="1"/>
        <v>40</v>
      </c>
      <c r="N17" s="11" t="s">
        <v>21</v>
      </c>
      <c r="O17" s="41" t="s">
        <v>54</v>
      </c>
    </row>
    <row r="18" spans="1:15" ht="48" x14ac:dyDescent="0.25">
      <c r="A18" s="30">
        <v>5</v>
      </c>
      <c r="B18" s="11" t="s">
        <v>19</v>
      </c>
      <c r="C18" s="12" t="s">
        <v>20</v>
      </c>
      <c r="D18" s="11">
        <v>866</v>
      </c>
      <c r="E18" s="13" t="s">
        <v>26</v>
      </c>
      <c r="F18" s="14">
        <v>19910835</v>
      </c>
      <c r="G18" s="11" t="s">
        <v>52</v>
      </c>
      <c r="H18" s="11" t="s">
        <v>21</v>
      </c>
      <c r="I18" s="15">
        <v>241830</v>
      </c>
      <c r="J18" s="42">
        <f t="shared" si="2"/>
        <v>96732</v>
      </c>
      <c r="K18" s="11">
        <f t="shared" si="0"/>
        <v>40</v>
      </c>
      <c r="L18" s="16">
        <f t="shared" si="1"/>
        <v>96732</v>
      </c>
      <c r="M18" s="11">
        <f t="shared" si="1"/>
        <v>40</v>
      </c>
      <c r="N18" s="11" t="s">
        <v>21</v>
      </c>
      <c r="O18" s="41" t="s">
        <v>54</v>
      </c>
    </row>
    <row r="19" spans="1:15" ht="58.5" customHeight="1" x14ac:dyDescent="0.25">
      <c r="A19" s="30">
        <v>6</v>
      </c>
      <c r="B19" s="11" t="s">
        <v>19</v>
      </c>
      <c r="C19" s="12" t="s">
        <v>20</v>
      </c>
      <c r="D19" s="11">
        <v>867</v>
      </c>
      <c r="E19" s="13" t="s">
        <v>27</v>
      </c>
      <c r="F19" s="14">
        <v>19910959</v>
      </c>
      <c r="G19" s="11" t="s">
        <v>52</v>
      </c>
      <c r="H19" s="11" t="s">
        <v>21</v>
      </c>
      <c r="I19" s="15">
        <v>282135</v>
      </c>
      <c r="J19" s="42">
        <f t="shared" si="2"/>
        <v>112854</v>
      </c>
      <c r="K19" s="11">
        <f t="shared" si="0"/>
        <v>40</v>
      </c>
      <c r="L19" s="16">
        <f t="shared" si="1"/>
        <v>112854</v>
      </c>
      <c r="M19" s="11">
        <f t="shared" si="1"/>
        <v>40</v>
      </c>
      <c r="N19" s="11" t="s">
        <v>21</v>
      </c>
      <c r="O19" s="41" t="s">
        <v>54</v>
      </c>
    </row>
    <row r="20" spans="1:15" ht="75.75" customHeight="1" x14ac:dyDescent="0.25">
      <c r="A20" s="30">
        <v>7</v>
      </c>
      <c r="B20" s="11" t="s">
        <v>19</v>
      </c>
      <c r="C20" s="12" t="s">
        <v>20</v>
      </c>
      <c r="D20" s="11">
        <v>878</v>
      </c>
      <c r="E20" s="13" t="s">
        <v>28</v>
      </c>
      <c r="F20" s="14" t="s">
        <v>29</v>
      </c>
      <c r="G20" s="11" t="s">
        <v>52</v>
      </c>
      <c r="H20" s="11" t="s">
        <v>21</v>
      </c>
      <c r="I20" s="15">
        <v>120915</v>
      </c>
      <c r="J20" s="42">
        <f t="shared" si="2"/>
        <v>48366</v>
      </c>
      <c r="K20" s="11">
        <f t="shared" si="0"/>
        <v>40</v>
      </c>
      <c r="L20" s="16">
        <f t="shared" si="1"/>
        <v>48366</v>
      </c>
      <c r="M20" s="11">
        <f t="shared" si="1"/>
        <v>40</v>
      </c>
      <c r="N20" s="11" t="s">
        <v>21</v>
      </c>
      <c r="O20" s="41" t="s">
        <v>54</v>
      </c>
    </row>
    <row r="21" spans="1:15" ht="73.5" customHeight="1" x14ac:dyDescent="0.25">
      <c r="A21" s="30">
        <v>8</v>
      </c>
      <c r="B21" s="11" t="s">
        <v>19</v>
      </c>
      <c r="C21" s="12" t="s">
        <v>20</v>
      </c>
      <c r="D21" s="11">
        <v>865</v>
      </c>
      <c r="E21" s="13" t="s">
        <v>30</v>
      </c>
      <c r="F21" s="14">
        <v>19910088</v>
      </c>
      <c r="G21" s="11" t="s">
        <v>52</v>
      </c>
      <c r="H21" s="11" t="s">
        <v>21</v>
      </c>
      <c r="I21" s="15">
        <v>120915</v>
      </c>
      <c r="J21" s="42">
        <f t="shared" si="2"/>
        <v>48366</v>
      </c>
      <c r="K21" s="11">
        <f t="shared" si="0"/>
        <v>40</v>
      </c>
      <c r="L21" s="16">
        <f t="shared" si="1"/>
        <v>48366</v>
      </c>
      <c r="M21" s="11">
        <f t="shared" si="1"/>
        <v>40</v>
      </c>
      <c r="N21" s="11" t="s">
        <v>21</v>
      </c>
      <c r="O21" s="41" t="s">
        <v>54</v>
      </c>
    </row>
    <row r="22" spans="1:15" ht="92.25" customHeight="1" x14ac:dyDescent="0.25">
      <c r="A22" s="30">
        <v>9</v>
      </c>
      <c r="B22" s="11" t="s">
        <v>19</v>
      </c>
      <c r="C22" s="12" t="s">
        <v>20</v>
      </c>
      <c r="D22" s="11">
        <v>868</v>
      </c>
      <c r="E22" s="13" t="s">
        <v>31</v>
      </c>
      <c r="F22" s="14">
        <v>20091028</v>
      </c>
      <c r="G22" s="11" t="s">
        <v>52</v>
      </c>
      <c r="H22" s="11" t="s">
        <v>21</v>
      </c>
      <c r="I22" s="15">
        <v>120915</v>
      </c>
      <c r="J22" s="3">
        <f t="shared" ref="J22" si="3">+I22/10*3</f>
        <v>36274.5</v>
      </c>
      <c r="K22" s="11">
        <f t="shared" si="0"/>
        <v>30</v>
      </c>
      <c r="L22" s="16">
        <f t="shared" si="1"/>
        <v>36274.5</v>
      </c>
      <c r="M22" s="11">
        <f t="shared" si="1"/>
        <v>30</v>
      </c>
      <c r="N22" s="11" t="s">
        <v>21</v>
      </c>
      <c r="O22" s="44" t="s">
        <v>56</v>
      </c>
    </row>
    <row r="23" spans="1:15" ht="45" x14ac:dyDescent="0.25">
      <c r="A23" s="30">
        <v>10</v>
      </c>
      <c r="B23" s="11" t="s">
        <v>19</v>
      </c>
      <c r="C23" s="12" t="s">
        <v>20</v>
      </c>
      <c r="D23" s="11">
        <v>10492</v>
      </c>
      <c r="E23" s="13" t="s">
        <v>32</v>
      </c>
      <c r="F23" s="14">
        <v>63842556</v>
      </c>
      <c r="G23" s="11" t="s">
        <v>52</v>
      </c>
      <c r="H23" s="11" t="s">
        <v>21</v>
      </c>
      <c r="I23" s="15">
        <v>120915</v>
      </c>
      <c r="J23" s="3">
        <v>0</v>
      </c>
      <c r="K23" s="11">
        <f t="shared" si="0"/>
        <v>0</v>
      </c>
      <c r="L23" s="16">
        <f t="shared" si="1"/>
        <v>0</v>
      </c>
      <c r="M23" s="11">
        <f t="shared" si="1"/>
        <v>0</v>
      </c>
      <c r="N23" s="11" t="s">
        <v>21</v>
      </c>
      <c r="O23" s="41" t="s">
        <v>55</v>
      </c>
    </row>
    <row r="24" spans="1:15" ht="48" x14ac:dyDescent="0.25">
      <c r="A24" s="30">
        <v>11</v>
      </c>
      <c r="B24" s="11" t="s">
        <v>19</v>
      </c>
      <c r="C24" s="12" t="s">
        <v>20</v>
      </c>
      <c r="D24" s="11">
        <v>870</v>
      </c>
      <c r="E24" s="13" t="s">
        <v>33</v>
      </c>
      <c r="F24" s="14">
        <v>20168004</v>
      </c>
      <c r="G24" s="11" t="s">
        <v>52</v>
      </c>
      <c r="H24" s="11" t="s">
        <v>21</v>
      </c>
      <c r="I24" s="15">
        <v>282135</v>
      </c>
      <c r="J24" s="42">
        <f t="shared" ref="J24:J34" si="4">+I24/10*4</f>
        <v>112854</v>
      </c>
      <c r="K24" s="11">
        <f t="shared" si="0"/>
        <v>40</v>
      </c>
      <c r="L24" s="16">
        <f t="shared" si="1"/>
        <v>112854</v>
      </c>
      <c r="M24" s="11">
        <f t="shared" si="1"/>
        <v>40</v>
      </c>
      <c r="N24" s="11" t="s">
        <v>21</v>
      </c>
      <c r="O24" s="41" t="s">
        <v>54</v>
      </c>
    </row>
    <row r="25" spans="1:15" ht="60" x14ac:dyDescent="0.25">
      <c r="A25" s="30">
        <v>12</v>
      </c>
      <c r="B25" s="11" t="s">
        <v>19</v>
      </c>
      <c r="C25" s="12" t="s">
        <v>20</v>
      </c>
      <c r="D25" s="11">
        <v>871</v>
      </c>
      <c r="E25" s="13" t="s">
        <v>34</v>
      </c>
      <c r="F25" s="14">
        <v>20180047</v>
      </c>
      <c r="G25" s="11" t="s">
        <v>52</v>
      </c>
      <c r="H25" s="11" t="s">
        <v>21</v>
      </c>
      <c r="I25" s="15">
        <v>120915</v>
      </c>
      <c r="J25" s="42">
        <f t="shared" si="4"/>
        <v>48366</v>
      </c>
      <c r="K25" s="11">
        <f t="shared" si="0"/>
        <v>40</v>
      </c>
      <c r="L25" s="16">
        <f t="shared" si="1"/>
        <v>48366</v>
      </c>
      <c r="M25" s="11">
        <f t="shared" si="1"/>
        <v>40</v>
      </c>
      <c r="N25" s="11" t="s">
        <v>21</v>
      </c>
      <c r="O25" s="41" t="s">
        <v>54</v>
      </c>
    </row>
    <row r="26" spans="1:15" ht="74.25" customHeight="1" x14ac:dyDescent="0.25">
      <c r="A26" s="48">
        <v>13</v>
      </c>
      <c r="B26" s="39" t="s">
        <v>19</v>
      </c>
      <c r="C26" s="49" t="s">
        <v>20</v>
      </c>
      <c r="D26" s="39">
        <v>864</v>
      </c>
      <c r="E26" s="50" t="s">
        <v>35</v>
      </c>
      <c r="F26" s="51">
        <v>19908385</v>
      </c>
      <c r="G26" s="39" t="s">
        <v>52</v>
      </c>
      <c r="H26" s="39" t="s">
        <v>21</v>
      </c>
      <c r="I26" s="40">
        <v>259967</v>
      </c>
      <c r="J26" s="42">
        <f t="shared" si="4"/>
        <v>103986.8</v>
      </c>
      <c r="K26" s="39">
        <f t="shared" si="0"/>
        <v>40</v>
      </c>
      <c r="L26" s="52">
        <f t="shared" si="1"/>
        <v>103986.8</v>
      </c>
      <c r="M26" s="39">
        <f t="shared" si="1"/>
        <v>40</v>
      </c>
      <c r="N26" s="39" t="s">
        <v>21</v>
      </c>
      <c r="O26" s="41" t="s">
        <v>54</v>
      </c>
    </row>
    <row r="27" spans="1:15" ht="60" x14ac:dyDescent="0.25">
      <c r="A27" s="30">
        <v>14</v>
      </c>
      <c r="B27" s="11" t="s">
        <v>19</v>
      </c>
      <c r="C27" s="12" t="s">
        <v>20</v>
      </c>
      <c r="D27" s="11">
        <v>872</v>
      </c>
      <c r="E27" s="13" t="s">
        <v>36</v>
      </c>
      <c r="F27" s="14">
        <v>24870692</v>
      </c>
      <c r="G27" s="11" t="s">
        <v>52</v>
      </c>
      <c r="H27" s="11" t="s">
        <v>21</v>
      </c>
      <c r="I27" s="15">
        <v>282135</v>
      </c>
      <c r="J27" s="42">
        <f t="shared" si="4"/>
        <v>112854</v>
      </c>
      <c r="K27" s="11">
        <f t="shared" si="0"/>
        <v>40</v>
      </c>
      <c r="L27" s="16">
        <f t="shared" si="1"/>
        <v>112854</v>
      </c>
      <c r="M27" s="11">
        <f t="shared" si="1"/>
        <v>40</v>
      </c>
      <c r="N27" s="11" t="s">
        <v>21</v>
      </c>
      <c r="O27" s="44" t="s">
        <v>54</v>
      </c>
    </row>
    <row r="28" spans="1:15" ht="63.75" customHeight="1" x14ac:dyDescent="0.25">
      <c r="A28" s="30">
        <v>15</v>
      </c>
      <c r="B28" s="11" t="s">
        <v>19</v>
      </c>
      <c r="C28" s="12" t="s">
        <v>20</v>
      </c>
      <c r="D28" s="11">
        <v>873</v>
      </c>
      <c r="E28" s="37" t="s">
        <v>37</v>
      </c>
      <c r="F28" s="38">
        <v>24980056</v>
      </c>
      <c r="G28" s="11" t="s">
        <v>52</v>
      </c>
      <c r="H28" s="39" t="s">
        <v>21</v>
      </c>
      <c r="I28" s="40">
        <v>362745</v>
      </c>
      <c r="J28" s="42">
        <f t="shared" si="4"/>
        <v>145098</v>
      </c>
      <c r="K28" s="11">
        <f t="shared" si="0"/>
        <v>40</v>
      </c>
      <c r="L28" s="16">
        <f t="shared" si="1"/>
        <v>145098</v>
      </c>
      <c r="M28" s="11">
        <f t="shared" si="1"/>
        <v>40</v>
      </c>
      <c r="N28" s="11" t="s">
        <v>21</v>
      </c>
      <c r="O28" s="41" t="s">
        <v>54</v>
      </c>
    </row>
    <row r="29" spans="1:15" ht="54" customHeight="1" x14ac:dyDescent="0.25">
      <c r="A29" s="30">
        <v>16</v>
      </c>
      <c r="B29" s="11" t="s">
        <v>19</v>
      </c>
      <c r="C29" s="12" t="s">
        <v>20</v>
      </c>
      <c r="D29" s="11">
        <v>875</v>
      </c>
      <c r="E29" s="19" t="s">
        <v>38</v>
      </c>
      <c r="F29" s="18">
        <v>24984140</v>
      </c>
      <c r="G29" s="11" t="s">
        <v>52</v>
      </c>
      <c r="H29" s="11" t="s">
        <v>21</v>
      </c>
      <c r="I29" s="15">
        <v>201525</v>
      </c>
      <c r="J29" s="42">
        <f t="shared" si="4"/>
        <v>80610</v>
      </c>
      <c r="K29" s="11">
        <f t="shared" si="0"/>
        <v>40</v>
      </c>
      <c r="L29" s="16">
        <f t="shared" si="1"/>
        <v>80610</v>
      </c>
      <c r="M29" s="11">
        <f t="shared" si="1"/>
        <v>40</v>
      </c>
      <c r="N29" s="11" t="s">
        <v>21</v>
      </c>
      <c r="O29" s="41" t="s">
        <v>54</v>
      </c>
    </row>
    <row r="30" spans="1:15" ht="90" customHeight="1" x14ac:dyDescent="0.25">
      <c r="A30" s="30">
        <v>17</v>
      </c>
      <c r="B30" s="11" t="s">
        <v>19</v>
      </c>
      <c r="C30" s="12" t="s">
        <v>20</v>
      </c>
      <c r="D30" s="11">
        <v>874</v>
      </c>
      <c r="E30" s="17" t="s">
        <v>39</v>
      </c>
      <c r="F30" s="18">
        <v>24981931</v>
      </c>
      <c r="G30" s="11" t="s">
        <v>52</v>
      </c>
      <c r="H30" s="11" t="s">
        <v>21</v>
      </c>
      <c r="I30" s="15">
        <v>157189</v>
      </c>
      <c r="J30" s="42">
        <f t="shared" si="4"/>
        <v>62875.6</v>
      </c>
      <c r="K30" s="11">
        <f t="shared" si="0"/>
        <v>40</v>
      </c>
      <c r="L30" s="16">
        <f t="shared" si="1"/>
        <v>62875.6</v>
      </c>
      <c r="M30" s="11">
        <f t="shared" si="1"/>
        <v>40</v>
      </c>
      <c r="N30" s="11" t="s">
        <v>21</v>
      </c>
      <c r="O30" s="44" t="s">
        <v>54</v>
      </c>
    </row>
    <row r="31" spans="1:15" ht="72" x14ac:dyDescent="0.25">
      <c r="A31" s="30">
        <v>18</v>
      </c>
      <c r="B31" s="11" t="s">
        <v>19</v>
      </c>
      <c r="C31" s="12" t="s">
        <v>20</v>
      </c>
      <c r="D31" s="11">
        <v>876</v>
      </c>
      <c r="E31" s="19" t="s">
        <v>40</v>
      </c>
      <c r="F31" s="18">
        <v>26586762</v>
      </c>
      <c r="G31" s="11" t="s">
        <v>52</v>
      </c>
      <c r="H31" s="11" t="s">
        <v>21</v>
      </c>
      <c r="I31" s="15">
        <v>340577</v>
      </c>
      <c r="J31" s="42">
        <f>+I31/10*1</f>
        <v>34057.699999999997</v>
      </c>
      <c r="K31" s="11">
        <f t="shared" si="0"/>
        <v>9.9999999999999982</v>
      </c>
      <c r="L31" s="16">
        <f t="shared" si="1"/>
        <v>34057.699999999997</v>
      </c>
      <c r="M31" s="11">
        <f t="shared" si="1"/>
        <v>9.9999999999999982</v>
      </c>
      <c r="N31" s="11" t="s">
        <v>21</v>
      </c>
      <c r="O31" s="41" t="s">
        <v>57</v>
      </c>
    </row>
    <row r="32" spans="1:15" ht="60" customHeight="1" x14ac:dyDescent="0.25">
      <c r="A32" s="30">
        <v>19</v>
      </c>
      <c r="B32" s="11" t="s">
        <v>19</v>
      </c>
      <c r="C32" s="12" t="s">
        <v>20</v>
      </c>
      <c r="D32" s="11">
        <v>877</v>
      </c>
      <c r="E32" s="19" t="s">
        <v>41</v>
      </c>
      <c r="F32" s="18">
        <v>34391207</v>
      </c>
      <c r="G32" s="11" t="s">
        <v>52</v>
      </c>
      <c r="H32" s="11" t="s">
        <v>21</v>
      </c>
      <c r="I32" s="15">
        <v>98747</v>
      </c>
      <c r="J32" s="3">
        <v>0</v>
      </c>
      <c r="K32" s="11">
        <f t="shared" si="0"/>
        <v>0</v>
      </c>
      <c r="L32" s="16">
        <f t="shared" si="1"/>
        <v>0</v>
      </c>
      <c r="M32" s="11">
        <f t="shared" si="1"/>
        <v>0</v>
      </c>
      <c r="N32" s="11" t="s">
        <v>21</v>
      </c>
      <c r="O32" s="41" t="s">
        <v>55</v>
      </c>
    </row>
    <row r="33" spans="1:15" ht="60" customHeight="1" x14ac:dyDescent="0.25">
      <c r="A33" s="30">
        <v>20</v>
      </c>
      <c r="B33" s="11" t="s">
        <v>19</v>
      </c>
      <c r="C33" s="12" t="s">
        <v>20</v>
      </c>
      <c r="D33" s="11">
        <v>870</v>
      </c>
      <c r="E33" s="19" t="s">
        <v>42</v>
      </c>
      <c r="F33" s="18">
        <v>20168004</v>
      </c>
      <c r="G33" s="11" t="s">
        <v>52</v>
      </c>
      <c r="H33" s="11" t="s">
        <v>21</v>
      </c>
      <c r="I33" s="15">
        <v>241830</v>
      </c>
      <c r="J33" s="42">
        <f t="shared" si="4"/>
        <v>96732</v>
      </c>
      <c r="K33" s="11">
        <f t="shared" si="0"/>
        <v>40</v>
      </c>
      <c r="L33" s="16">
        <f t="shared" si="1"/>
        <v>96732</v>
      </c>
      <c r="M33" s="11">
        <f t="shared" si="1"/>
        <v>40</v>
      </c>
      <c r="N33" s="11" t="s">
        <v>21</v>
      </c>
      <c r="O33" s="41" t="s">
        <v>54</v>
      </c>
    </row>
    <row r="34" spans="1:15" ht="64.5" customHeight="1" thickBot="1" x14ac:dyDescent="0.3">
      <c r="A34" s="31">
        <v>21</v>
      </c>
      <c r="B34" s="32" t="s">
        <v>19</v>
      </c>
      <c r="C34" s="33" t="s">
        <v>20</v>
      </c>
      <c r="D34" s="32">
        <v>879</v>
      </c>
      <c r="E34" s="20" t="s">
        <v>43</v>
      </c>
      <c r="F34" s="21" t="s">
        <v>44</v>
      </c>
      <c r="G34" s="32" t="s">
        <v>52</v>
      </c>
      <c r="H34" s="32" t="s">
        <v>21</v>
      </c>
      <c r="I34" s="34">
        <v>157189</v>
      </c>
      <c r="J34" s="43">
        <f t="shared" si="4"/>
        <v>62875.6</v>
      </c>
      <c r="K34" s="32">
        <f t="shared" si="0"/>
        <v>40</v>
      </c>
      <c r="L34" s="35">
        <f t="shared" si="1"/>
        <v>62875.6</v>
      </c>
      <c r="M34" s="32">
        <f t="shared" si="1"/>
        <v>40</v>
      </c>
      <c r="N34" s="36" t="s">
        <v>21</v>
      </c>
      <c r="O34" s="47" t="s">
        <v>54</v>
      </c>
    </row>
    <row r="35" spans="1:15" x14ac:dyDescent="0.25">
      <c r="I35" s="22">
        <f>SUM(I14:I34)</f>
        <v>4054681</v>
      </c>
      <c r="J35" s="22">
        <f>SUM(J14:J34)</f>
        <v>1419743.0000000002</v>
      </c>
      <c r="L35" s="22">
        <f>SUM(L14:L34)</f>
        <v>1419743.0000000002</v>
      </c>
    </row>
    <row r="37" spans="1:15" x14ac:dyDescent="0.25">
      <c r="A37" s="1" t="s">
        <v>16</v>
      </c>
    </row>
    <row r="42" spans="1:15" x14ac:dyDescent="0.25">
      <c r="A42" s="5" t="s">
        <v>47</v>
      </c>
      <c r="F42" s="5" t="s">
        <v>49</v>
      </c>
      <c r="M42" s="5" t="s">
        <v>53</v>
      </c>
    </row>
    <row r="43" spans="1:15" x14ac:dyDescent="0.25">
      <c r="A43" s="5" t="s">
        <v>48</v>
      </c>
      <c r="F43" s="5" t="s">
        <v>50</v>
      </c>
      <c r="M43" s="5" t="s">
        <v>51</v>
      </c>
    </row>
  </sheetData>
  <mergeCells count="17">
    <mergeCell ref="J12:J13"/>
    <mergeCell ref="K12:K13"/>
    <mergeCell ref="L12:L13"/>
    <mergeCell ref="M12:M13"/>
    <mergeCell ref="N12:N13"/>
    <mergeCell ref="A1:O1"/>
    <mergeCell ref="A3:O3"/>
    <mergeCell ref="A12:A13"/>
    <mergeCell ref="B12:B13"/>
    <mergeCell ref="C12:C13"/>
    <mergeCell ref="D12:D13"/>
    <mergeCell ref="E12:E13"/>
    <mergeCell ref="F12:F13"/>
    <mergeCell ref="G12:G13"/>
    <mergeCell ref="H12:H13"/>
    <mergeCell ref="O12:O13"/>
    <mergeCell ref="I12:I13"/>
  </mergeCells>
  <printOptions horizontalCentered="1" verticalCentered="1"/>
  <pageMargins left="0.19685039370078741" right="0.19685039370078741" top="0.74803149606299213" bottom="0.74803149606299213" header="0.31496062992125984" footer="0.31496062992125984"/>
  <pageSetup scale="45" fitToWidth="0" fitToHeight="0" orientation="landscape" r:id="rId1"/>
  <headerFooter>
    <oddFooter>Página &amp;P</oddFooter>
  </headerFooter>
  <rowBreaks count="1" manualBreakCount="1">
    <brk id="25"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DEF3 Consolidado (5)</vt:lpstr>
      <vt:lpstr>'DEF3 Consolidado (5)'!Títulos_a_imprimir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DTP1 Capacitacion</dc:creator>
  <cp:lastModifiedBy>Helen Maribel Rojas Morales</cp:lastModifiedBy>
  <cp:lastPrinted>2023-03-07T19:20:13Z</cp:lastPrinted>
  <dcterms:created xsi:type="dcterms:W3CDTF">2016-03-29T18:06:37Z</dcterms:created>
  <dcterms:modified xsi:type="dcterms:W3CDTF">2023-05-15T22:34:16Z</dcterms:modified>
</cp:coreProperties>
</file>