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570" windowWidth="15450" windowHeight="10905" activeTab="0"/>
  </bookViews>
  <sheets>
    <sheet name="Por Unidad Ejecutora" sheetId="1" r:id="rId1"/>
    <sheet name="Hoja3" sheetId="2" state="hidden" r:id="rId2"/>
    <sheet name="Hoja1" sheetId="3" state="hidden" r:id="rId3"/>
    <sheet name="Por Departamento (2)" sheetId="4" state="hidden" r:id="rId4"/>
    <sheet name="Hoja2" sheetId="5" state="hidden" r:id="rId5"/>
  </sheets>
  <definedNames>
    <definedName name="_xlnm.Print_Area" localSheetId="3">'Por Departamento (2)'!$A$1:$N$46</definedName>
    <definedName name="_xlnm.Print_Area" localSheetId="0">'Por Unidad Ejecutora'!$A$1:$N$47</definedName>
  </definedNames>
  <calcPr fullCalcOnLoad="1"/>
</workbook>
</file>

<file path=xl/sharedStrings.xml><?xml version="1.0" encoding="utf-8"?>
<sst xmlns="http://schemas.openxmlformats.org/spreadsheetml/2006/main" count="173" uniqueCount="95">
  <si>
    <t xml:space="preserve">MINISTERIO DE EDUCACION </t>
  </si>
  <si>
    <t xml:space="preserve">ENTREGA DE PROGRAMAS DE APOYO </t>
  </si>
  <si>
    <t>(EPRESADO EN QUETZALES)</t>
  </si>
  <si>
    <t>Codigo</t>
  </si>
  <si>
    <t xml:space="preserve">Nombre </t>
  </si>
  <si>
    <t>ALIMENTACIÓN ESCOLAR</t>
  </si>
  <si>
    <t>ÚTILES ESCOLARES</t>
  </si>
  <si>
    <t>VALIJA DIDÁCTICA</t>
  </si>
  <si>
    <t>GRATUIDAD</t>
  </si>
  <si>
    <t xml:space="preserve">Vigente </t>
  </si>
  <si>
    <t>%</t>
  </si>
  <si>
    <t>DIGEPSA</t>
  </si>
  <si>
    <t>DIDEDUC DE EL PROGRESO</t>
  </si>
  <si>
    <t>DIDEDUC DE SACATEPEQUEZ</t>
  </si>
  <si>
    <t>DIDEDUC DE CHIMALTENANGO</t>
  </si>
  <si>
    <t>DIDEDUC DE ESCUINTLA</t>
  </si>
  <si>
    <t>DIDEDUC DE SANTA ROSA</t>
  </si>
  <si>
    <t>DIDEDUC DE SOLOLÁ</t>
  </si>
  <si>
    <t>DIDEDUC DE TOTONICAPAN</t>
  </si>
  <si>
    <t>DIDEDUC DE QUETZALTENANGO</t>
  </si>
  <si>
    <t>DIDEDUC DE SUCHITEPEQUEZ</t>
  </si>
  <si>
    <t>DIDEDUC DE RETALHULEU</t>
  </si>
  <si>
    <t>DIDEDUC DE SAN MARCOS</t>
  </si>
  <si>
    <t>DIDEDUC DE HUEHUETENANGO</t>
  </si>
  <si>
    <t>DIDEDUC DE QUICHE</t>
  </si>
  <si>
    <t>DIDEDUC DE BAJA VERAPAZ</t>
  </si>
  <si>
    <t>DIDEDUC DE ALTA VERAPAZ</t>
  </si>
  <si>
    <t>DIDEDUC DE PETEN</t>
  </si>
  <si>
    <t>DIDEDUC DE IZABAL</t>
  </si>
  <si>
    <t>DIDEDUC DE ZACAPA</t>
  </si>
  <si>
    <t>DIDEDUC DE CHIQUIMULA</t>
  </si>
  <si>
    <t>DIDEDUC DE JALAPA</t>
  </si>
  <si>
    <t>DIDEDUC DE JUTIAPA</t>
  </si>
  <si>
    <t>DIDEDUC DE GUATEMALA NORTE</t>
  </si>
  <si>
    <t>DIDEDUC DE GUATEMALA SUR</t>
  </si>
  <si>
    <t>DIDEDUC DE GUATEMALA ORIENTE</t>
  </si>
  <si>
    <t>DIDEDUC DE GUATEMALA OCCIDENTE</t>
  </si>
  <si>
    <t xml:space="preserve">TOTAL </t>
  </si>
  <si>
    <t>PROGRAMAS DE APOYO: ALIMENTACION ESCOLAR, UTILES ESCOLARES, VALIJA DIDACTICA, GRATUIDAD</t>
  </si>
  <si>
    <t>Devengado</t>
  </si>
  <si>
    <t>EJECUCION PRESUPUESTARIA 2016</t>
  </si>
  <si>
    <t>PERIODO 01 DE ENERO AL 29 DE FEBRERO DE 2016</t>
  </si>
  <si>
    <t>(EXPRESADO EN QUETZALES)</t>
  </si>
  <si>
    <t>Código</t>
  </si>
  <si>
    <t>UNIDAD EJECUTORA</t>
  </si>
  <si>
    <t>EJECUCIÓN PRESUPUESTARIA</t>
  </si>
  <si>
    <t>11130008-0302</t>
  </si>
  <si>
    <t>11130008-0303</t>
  </si>
  <si>
    <t>11130008-0304</t>
  </si>
  <si>
    <t>11130008-0305</t>
  </si>
  <si>
    <t>11130008-0306</t>
  </si>
  <si>
    <t>11130008-0307</t>
  </si>
  <si>
    <t>11130008-0308</t>
  </si>
  <si>
    <t>11130008-0309</t>
  </si>
  <si>
    <t>11130008-0310</t>
  </si>
  <si>
    <t>11130008-0311</t>
  </si>
  <si>
    <t>11130008-0312</t>
  </si>
  <si>
    <t>11130008-0313</t>
  </si>
  <si>
    <t>11130008-0314</t>
  </si>
  <si>
    <t>11130008-0317</t>
  </si>
  <si>
    <t>11130008-0318</t>
  </si>
  <si>
    <t>11130008-0319</t>
  </si>
  <si>
    <t>11130008-0320</t>
  </si>
  <si>
    <t>11130008-0321</t>
  </si>
  <si>
    <t>11130008-0323</t>
  </si>
  <si>
    <t>11130008-0324</t>
  </si>
  <si>
    <t>11130008-0325</t>
  </si>
  <si>
    <t>MINISTERIO DE EDUCACIÓN - DIRECCION DEPARTAMENTAL DE EDUCACION DE EL PROGRESO</t>
  </si>
  <si>
    <t>MINISTERIO DE EDUCACIÓN - DIRECCION DEPARTAMENTAL DE EDUCACION DE SACATEPEQUEZ</t>
  </si>
  <si>
    <t>MINISTERIO DE EDUCACIÓN - DIRECCION DEPARTAMENTAL EDUCACION DE CHIMALTENANGO</t>
  </si>
  <si>
    <t>MINISTERIO DE EDUCACIÓN - DIRECCION DEPARTAMENTAL DE EDUCACION DE ESCUINTLA</t>
  </si>
  <si>
    <t>MINISTERIO DE EDUCACIÓN - DIRECCION DEPARTAMENTAL DE EDUCACION DE SANTA ROSA</t>
  </si>
  <si>
    <t>MINISTERIO DE EDUCACIÓN - DIRECCION DEPARTAMENTAL DE EDUCACION DE SOLOLA</t>
  </si>
  <si>
    <t>MINISTERIO DE EDUCACIÓN - DIRECCION DEPARTAMENTAL DE EDUCACION DE TOTONICAPAN</t>
  </si>
  <si>
    <t>MINISTERIO DE EDUCACIÓN - DIRECCION DEPARTAMENTAL DE EDUCACION DE QUETZALTENANGO</t>
  </si>
  <si>
    <t>MINISTERIO DE EDUCACIÓN - DIRECCION DEPARTAMENTAL DE EDUCACION DE SUCHITEPEQUEZ</t>
  </si>
  <si>
    <t>MINISTERIO DE EDUCACIÓN - DIRECCION DEPARTAMENTAL DE EDUCACION DE RETALHULEU</t>
  </si>
  <si>
    <t>MINISTERIO DE EDUCACIÓN - DIRECCION DEPARTAMENTAL DE EDUCACION DE SAN MARCOS</t>
  </si>
  <si>
    <t>MINISTERIO DE EDUCACIÓN - DIRECCION DEPARTAMENTAL DE EDUCACION DE HUEHUETENANGO</t>
  </si>
  <si>
    <t>MINISTERIO DE EDUCACIÓN - DIRECCION DEPARTAMENTAL DE EDUCACION DE EL QUICHE</t>
  </si>
  <si>
    <t>MINISTERIO DE EDUCACIÓN - DIRECCION DEPARTAMENTAL DE EDUCACION DE PETEN</t>
  </si>
  <si>
    <t>MINISTERIO DE EDUCACIÓN - DIRECCION DEPARTAMENTAL DE EDUCACION DE IZABAL</t>
  </si>
  <si>
    <t>MINISTERIO DE EDUCACIÓN - DIRECCION DEPARTAMENTAL DE EDUCACION DE ZACAPA</t>
  </si>
  <si>
    <t>MINISTERIO DE EDUCACIÓN - DIRECCION DEPARTAMENTAL DE EDUCACION DE CHIQUIMULA</t>
  </si>
  <si>
    <t>MINISTERIO DE EDUCACIÓN - DIRECCION DEPARTAMENTAL DE EDUCACION DE JALAPA</t>
  </si>
  <si>
    <t>MINISTERIO DE EDUCACIÓN - DIRECCION DEPARTAMENTAL DE EDUCACION GUATEMALA NORTE</t>
  </si>
  <si>
    <t>MINISTERIO DE EDUCACIÓN - DIRECCION DEPARTAMENTAL DE EDUCACION GUATEMALA SUR</t>
  </si>
  <si>
    <t>MINISTERIO DE EDUCACIÓN - DIRECCION DEPARTAMENTAL DE EDUCACION GUATEMALA ORIENTE</t>
  </si>
  <si>
    <r>
      <t xml:space="preserve">GRATUIDAD DE LA EDUCACIÓN </t>
    </r>
    <r>
      <rPr>
        <b/>
        <vertAlign val="superscript"/>
        <sz val="10"/>
        <color indexed="8"/>
        <rFont val="Arial"/>
        <family val="2"/>
      </rPr>
      <t>/1</t>
    </r>
  </si>
  <si>
    <r>
      <t xml:space="preserve">Observaciones:  </t>
    </r>
    <r>
      <rPr>
        <b/>
        <vertAlign val="superscript"/>
        <sz val="10"/>
        <color indexed="8"/>
        <rFont val="Arial"/>
        <family val="2"/>
      </rPr>
      <t>/1</t>
    </r>
    <r>
      <rPr>
        <b/>
        <sz val="10"/>
        <color indexed="8"/>
        <rFont val="ARIAL"/>
        <family val="2"/>
      </rPr>
      <t xml:space="preserve"> El Programa de Gratuidad de la Educación Incluye gastos por concepto de servicios básicos.</t>
    </r>
  </si>
  <si>
    <t>VIGENTE</t>
  </si>
  <si>
    <t>DEVENGADO</t>
  </si>
  <si>
    <t>PENDIENTE DE EJECUTAR</t>
  </si>
  <si>
    <t>PERIODO DEL 1  DE ENERO AL 31 DE MARZO DE 2018</t>
  </si>
  <si>
    <t>Fuente: Sistema de Contabilidad Integrada -SICOIN-, reporte generado el 03/04/2018.</t>
  </si>
</sst>
</file>

<file path=xl/styles.xml><?xml version="1.0" encoding="utf-8"?>
<styleSheet xmlns="http://schemas.openxmlformats.org/spreadsheetml/2006/main">
  <numFmts count="1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</numFmts>
  <fonts count="5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 vertical="top"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3" fillId="34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 vertical="center"/>
    </xf>
    <xf numFmtId="4" fontId="46" fillId="0" borderId="0" xfId="0" applyNumberFormat="1" applyFont="1" applyAlignment="1">
      <alignment vertical="center"/>
    </xf>
    <xf numFmtId="4" fontId="45" fillId="0" borderId="10" xfId="0" applyNumberFormat="1" applyFont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Alignment="1">
      <alignment vertical="top"/>
    </xf>
    <xf numFmtId="4" fontId="45" fillId="0" borderId="10" xfId="0" applyNumberFormat="1" applyFont="1" applyFill="1" applyBorder="1" applyAlignment="1">
      <alignment horizontal="right" vertical="center"/>
    </xf>
    <xf numFmtId="4" fontId="47" fillId="0" borderId="0" xfId="0" applyNumberFormat="1" applyFont="1" applyAlignment="1">
      <alignment horizontal="right" vertical="top"/>
    </xf>
    <xf numFmtId="4" fontId="47" fillId="0" borderId="0" xfId="0" applyNumberFormat="1" applyFont="1" applyAlignment="1">
      <alignment horizontal="right" vertical="top" wrapText="1"/>
    </xf>
    <xf numFmtId="4" fontId="47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vertical="center"/>
    </xf>
    <xf numFmtId="4" fontId="48" fillId="0" borderId="0" xfId="0" applyNumberFormat="1" applyFont="1" applyAlignment="1">
      <alignment horizontal="right" vertical="top"/>
    </xf>
    <xf numFmtId="4" fontId="48" fillId="0" borderId="0" xfId="0" applyNumberFormat="1" applyFont="1" applyAlignment="1">
      <alignment horizontal="right" vertical="top" wrapText="1"/>
    </xf>
    <xf numFmtId="4" fontId="48" fillId="0" borderId="0" xfId="0" applyNumberFormat="1" applyFont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/>
    </xf>
    <xf numFmtId="4" fontId="49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top"/>
    </xf>
    <xf numFmtId="171" fontId="49" fillId="0" borderId="0" xfId="47" applyFont="1" applyAlignment="1">
      <alignment vertical="top"/>
    </xf>
    <xf numFmtId="4" fontId="49" fillId="0" borderId="0" xfId="0" applyNumberFormat="1" applyFont="1" applyAlignment="1">
      <alignment horizontal="right"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/>
    </xf>
    <xf numFmtId="4" fontId="49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/>
    </xf>
    <xf numFmtId="4" fontId="46" fillId="0" borderId="0" xfId="0" applyNumberFormat="1" applyFont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171" fontId="0" fillId="0" borderId="0" xfId="47" applyFont="1" applyAlignment="1">
      <alignment vertical="top"/>
    </xf>
    <xf numFmtId="0" fontId="0" fillId="0" borderId="0" xfId="0" applyAlignment="1">
      <alignment horizontal="center" vertical="top"/>
    </xf>
    <xf numFmtId="171" fontId="0" fillId="0" borderId="0" xfId="0" applyNumberFormat="1" applyAlignment="1">
      <alignment vertical="top"/>
    </xf>
    <xf numFmtId="171" fontId="3" fillId="0" borderId="0" xfId="47" applyFont="1" applyAlignment="1">
      <alignment vertical="top"/>
    </xf>
    <xf numFmtId="171" fontId="50" fillId="0" borderId="0" xfId="47" applyFont="1" applyAlignment="1">
      <alignment vertical="top"/>
    </xf>
    <xf numFmtId="171" fontId="50" fillId="0" borderId="0" xfId="47" applyFont="1" applyAlignment="1">
      <alignment horizontal="right" vertical="top"/>
    </xf>
    <xf numFmtId="171" fontId="50" fillId="0" borderId="0" xfId="47" applyFont="1" applyAlignment="1">
      <alignment horizontal="right" vertical="top" wrapText="1"/>
    </xf>
    <xf numFmtId="171" fontId="50" fillId="0" borderId="0" xfId="47" applyFont="1" applyAlignment="1">
      <alignment vertical="center"/>
    </xf>
    <xf numFmtId="4" fontId="45" fillId="0" borderId="0" xfId="0" applyNumberFormat="1" applyFont="1" applyAlignment="1">
      <alignment horizontal="right" vertical="top"/>
    </xf>
    <xf numFmtId="4" fontId="45" fillId="0" borderId="0" xfId="0" applyNumberFormat="1" applyFont="1" applyAlignment="1">
      <alignment horizontal="right" vertical="top" wrapText="1"/>
    </xf>
    <xf numFmtId="4" fontId="46" fillId="0" borderId="0" xfId="0" applyNumberFormat="1" applyFont="1" applyAlignment="1">
      <alignment vertical="top"/>
    </xf>
    <xf numFmtId="4" fontId="51" fillId="0" borderId="0" xfId="0" applyNumberFormat="1" applyFont="1" applyAlignment="1">
      <alignment vertical="top"/>
    </xf>
    <xf numFmtId="4" fontId="51" fillId="0" borderId="0" xfId="0" applyNumberFormat="1" applyFont="1" applyAlignment="1">
      <alignment horizontal="right" vertical="top"/>
    </xf>
    <xf numFmtId="171" fontId="51" fillId="0" borderId="0" xfId="47" applyFont="1" applyAlignment="1">
      <alignment vertical="top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top"/>
    </xf>
    <xf numFmtId="4" fontId="51" fillId="0" borderId="0" xfId="0" applyNumberFormat="1" applyFont="1" applyAlignment="1">
      <alignment horizontal="right" vertical="top" wrapText="1"/>
    </xf>
    <xf numFmtId="4" fontId="51" fillId="0" borderId="0" xfId="0" applyNumberFormat="1" applyFont="1" applyAlignment="1">
      <alignment vertical="center"/>
    </xf>
    <xf numFmtId="171" fontId="45" fillId="0" borderId="0" xfId="47" applyFont="1" applyAlignment="1">
      <alignment vertical="top"/>
    </xf>
    <xf numFmtId="171" fontId="47" fillId="0" borderId="0" xfId="47" applyFont="1" applyAlignment="1">
      <alignment horizontal="right" vertical="top"/>
    </xf>
    <xf numFmtId="171" fontId="45" fillId="0" borderId="0" xfId="47" applyFont="1" applyAlignment="1">
      <alignment vertical="center"/>
    </xf>
    <xf numFmtId="171" fontId="45" fillId="0" borderId="0" xfId="0" applyNumberFormat="1" applyFont="1" applyAlignment="1">
      <alignment vertical="top"/>
    </xf>
    <xf numFmtId="171" fontId="0" fillId="0" borderId="0" xfId="47" applyFont="1" applyAlignment="1">
      <alignment horizontal="center" vertical="top" wrapText="1"/>
    </xf>
    <xf numFmtId="171" fontId="0" fillId="0" borderId="10" xfId="47" applyFont="1" applyBorder="1" applyAlignment="1">
      <alignment vertical="top"/>
    </xf>
    <xf numFmtId="171" fontId="3" fillId="0" borderId="10" xfId="47" applyFont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4" fontId="46" fillId="0" borderId="0" xfId="0" applyNumberFormat="1" applyFont="1" applyBorder="1" applyAlignment="1">
      <alignment horizontal="right" vertical="center" wrapText="1"/>
    </xf>
    <xf numFmtId="4" fontId="46" fillId="35" borderId="11" xfId="0" applyNumberFormat="1" applyFont="1" applyFill="1" applyBorder="1" applyAlignment="1">
      <alignment horizontal="center" vertical="center" wrapText="1"/>
    </xf>
    <xf numFmtId="4" fontId="46" fillId="35" borderId="12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4" fontId="46" fillId="35" borderId="14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4:T96"/>
  <sheetViews>
    <sheetView showGridLines="0" tabSelected="1" showOutlineSymbols="0" view="pageLayout" zoomScale="85" zoomScaleSheetLayoutView="85" zoomScalePageLayoutView="85" workbookViewId="0" topLeftCell="A1">
      <selection activeCell="I15" sqref="I15"/>
    </sheetView>
  </sheetViews>
  <sheetFormatPr defaultColWidth="6.8515625" defaultRowHeight="12.75" customHeight="1"/>
  <cols>
    <col min="1" max="1" width="6.421875" style="16" customWidth="1"/>
    <col min="2" max="2" width="35.28125" style="16" customWidth="1"/>
    <col min="3" max="3" width="16.00390625" style="16" customWidth="1"/>
    <col min="4" max="4" width="14.140625" style="16" customWidth="1"/>
    <col min="5" max="5" width="8.57421875" style="16" bestFit="1" customWidth="1"/>
    <col min="6" max="6" width="14.28125" style="16" customWidth="1"/>
    <col min="7" max="7" width="13.57421875" style="16" customWidth="1"/>
    <col min="8" max="8" width="13.00390625" style="16" bestFit="1" customWidth="1"/>
    <col min="9" max="10" width="13.7109375" style="16" customWidth="1"/>
    <col min="11" max="11" width="7.8515625" style="16" bestFit="1" customWidth="1"/>
    <col min="12" max="12" width="15.8515625" style="16" customWidth="1"/>
    <col min="13" max="13" width="15.28125" style="16" customWidth="1"/>
    <col min="14" max="14" width="6.8515625" style="16" customWidth="1"/>
    <col min="15" max="15" width="12.7109375" style="16" bestFit="1" customWidth="1"/>
    <col min="16" max="16" width="13.7109375" style="16" bestFit="1" customWidth="1"/>
    <col min="17" max="17" width="6.8515625" style="16" customWidth="1"/>
    <col min="18" max="18" width="10.7109375" style="16" bestFit="1" customWidth="1"/>
    <col min="19" max="16384" width="6.8515625" style="16" customWidth="1"/>
  </cols>
  <sheetData>
    <row r="1" ht="10.5" customHeight="1"/>
    <row r="2" ht="10.5" customHeight="1"/>
    <row r="4" spans="1:14" ht="12.7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>
      <c r="A5" s="70" t="s">
        <v>45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.75" customHeight="1">
      <c r="A6" s="70" t="s">
        <v>93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.75" customHeight="1">
      <c r="A7" s="70" t="s">
        <v>42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8" customHeight="1">
      <c r="A9" s="75" t="s">
        <v>43</v>
      </c>
      <c r="B9" s="69" t="s">
        <v>44</v>
      </c>
      <c r="C9" s="69" t="s">
        <v>5</v>
      </c>
      <c r="D9" s="69"/>
      <c r="E9" s="69"/>
      <c r="F9" s="69" t="s">
        <v>6</v>
      </c>
      <c r="G9" s="69"/>
      <c r="H9" s="69"/>
      <c r="I9" s="69" t="s">
        <v>7</v>
      </c>
      <c r="J9" s="69"/>
      <c r="K9" s="69"/>
      <c r="L9" s="69" t="s">
        <v>88</v>
      </c>
      <c r="M9" s="69"/>
      <c r="N9" s="69"/>
    </row>
    <row r="10" spans="1:14" ht="31.5" customHeight="1">
      <c r="A10" s="76"/>
      <c r="B10" s="69"/>
      <c r="C10" s="41" t="s">
        <v>9</v>
      </c>
      <c r="D10" s="41" t="s">
        <v>39</v>
      </c>
      <c r="E10" s="41" t="s">
        <v>10</v>
      </c>
      <c r="F10" s="41" t="s">
        <v>9</v>
      </c>
      <c r="G10" s="41" t="s">
        <v>39</v>
      </c>
      <c r="H10" s="41" t="s">
        <v>10</v>
      </c>
      <c r="I10" s="41" t="s">
        <v>9</v>
      </c>
      <c r="J10" s="41" t="s">
        <v>39</v>
      </c>
      <c r="K10" s="41" t="s">
        <v>10</v>
      </c>
      <c r="L10" s="41" t="s">
        <v>9</v>
      </c>
      <c r="M10" s="41" t="s">
        <v>39</v>
      </c>
      <c r="N10" s="41" t="s">
        <v>10</v>
      </c>
    </row>
    <row r="11" spans="1:14" ht="15" customHeight="1">
      <c r="A11" s="43">
        <v>123</v>
      </c>
      <c r="B11" s="18" t="s">
        <v>11</v>
      </c>
      <c r="C11" s="16">
        <v>46035560</v>
      </c>
      <c r="D11" s="19">
        <v>0</v>
      </c>
      <c r="E11" s="19">
        <v>0</v>
      </c>
      <c r="F11" s="19">
        <v>12024808</v>
      </c>
      <c r="G11" s="19">
        <v>0</v>
      </c>
      <c r="H11" s="19">
        <v>0</v>
      </c>
      <c r="I11" s="20">
        <v>2997794</v>
      </c>
      <c r="J11" s="19">
        <v>0</v>
      </c>
      <c r="K11" s="19">
        <v>0</v>
      </c>
      <c r="L11" s="19">
        <v>4055070</v>
      </c>
      <c r="M11" s="19">
        <v>0</v>
      </c>
      <c r="N11" s="19">
        <v>0</v>
      </c>
    </row>
    <row r="12" spans="1:14" ht="15" customHeight="1">
      <c r="A12" s="43">
        <v>302</v>
      </c>
      <c r="B12" s="18" t="s">
        <v>12</v>
      </c>
      <c r="C12" s="21">
        <v>8327673</v>
      </c>
      <c r="D12" s="19">
        <v>4382850</v>
      </c>
      <c r="E12" s="19">
        <f>D12/C12*100</f>
        <v>52.62994836612821</v>
      </c>
      <c r="F12" s="19">
        <v>1696570</v>
      </c>
      <c r="G12" s="19">
        <v>1575305</v>
      </c>
      <c r="H12" s="19">
        <f>G12/F12*100</f>
        <v>92.85234325727792</v>
      </c>
      <c r="I12" s="19">
        <v>313500</v>
      </c>
      <c r="J12" s="19">
        <v>291940</v>
      </c>
      <c r="K12" s="19">
        <f aca="true" t="shared" si="0" ref="K12:K36">J12/I12*100</f>
        <v>93.12280701754386</v>
      </c>
      <c r="L12" s="19">
        <v>2676741</v>
      </c>
      <c r="M12" s="19">
        <v>825760.49</v>
      </c>
      <c r="N12" s="19">
        <f>M12/L12*100</f>
        <v>30.849472922482974</v>
      </c>
    </row>
    <row r="13" spans="1:14" ht="15" customHeight="1">
      <c r="A13" s="43">
        <v>303</v>
      </c>
      <c r="B13" s="18" t="s">
        <v>13</v>
      </c>
      <c r="C13" s="19">
        <v>10303348</v>
      </c>
      <c r="D13" s="19">
        <v>6293353.9</v>
      </c>
      <c r="E13" s="19">
        <f aca="true" t="shared" si="1" ref="E13:E34">D13/C13*100</f>
        <v>61.080669118426364</v>
      </c>
      <c r="F13" s="19">
        <v>2298460</v>
      </c>
      <c r="G13" s="19">
        <v>2177258.04</v>
      </c>
      <c r="H13" s="19">
        <f aca="true" t="shared" si="2" ref="H13:H36">G13/F13*100</f>
        <v>94.72681882651862</v>
      </c>
      <c r="I13" s="19">
        <v>377300</v>
      </c>
      <c r="J13" s="19">
        <v>360122.62</v>
      </c>
      <c r="K13" s="19">
        <f t="shared" si="0"/>
        <v>95.4472886297376</v>
      </c>
      <c r="L13" s="19">
        <v>3695712</v>
      </c>
      <c r="M13" s="19">
        <v>1389495.64</v>
      </c>
      <c r="N13" s="19">
        <f aca="true" t="shared" si="3" ref="N13:N36">M13/L13*100</f>
        <v>37.597508680330066</v>
      </c>
    </row>
    <row r="14" spans="1:14" ht="15" customHeight="1">
      <c r="A14" s="43">
        <v>304</v>
      </c>
      <c r="B14" s="18" t="s">
        <v>14</v>
      </c>
      <c r="C14" s="19">
        <v>29088055</v>
      </c>
      <c r="D14" s="19">
        <v>13753244.12</v>
      </c>
      <c r="E14" s="19">
        <f t="shared" si="1"/>
        <v>47.281415412615246</v>
      </c>
      <c r="F14" s="19">
        <v>5269205</v>
      </c>
      <c r="G14" s="19">
        <v>3355695</v>
      </c>
      <c r="H14" s="19">
        <f t="shared" si="2"/>
        <v>63.68503408009367</v>
      </c>
      <c r="I14" s="19">
        <v>871420</v>
      </c>
      <c r="J14" s="19">
        <v>567380</v>
      </c>
      <c r="K14" s="19">
        <f t="shared" si="0"/>
        <v>65.10982075233527</v>
      </c>
      <c r="L14" s="19">
        <v>7382818</v>
      </c>
      <c r="M14" s="19">
        <v>1805133.37</v>
      </c>
      <c r="N14" s="19">
        <f t="shared" si="3"/>
        <v>24.450465526848962</v>
      </c>
    </row>
    <row r="15" spans="1:14" ht="15" customHeight="1">
      <c r="A15" s="43">
        <v>305</v>
      </c>
      <c r="B15" s="18" t="s">
        <v>15</v>
      </c>
      <c r="C15" s="19">
        <v>31165741</v>
      </c>
      <c r="D15" s="19">
        <v>7653900</v>
      </c>
      <c r="E15" s="19">
        <f t="shared" si="1"/>
        <v>24.558697320881926</v>
      </c>
      <c r="F15" s="19">
        <v>6352820</v>
      </c>
      <c r="G15" s="19">
        <v>2773495</v>
      </c>
      <c r="H15" s="19">
        <f t="shared" si="2"/>
        <v>43.65769847091528</v>
      </c>
      <c r="I15" s="19">
        <v>1026080</v>
      </c>
      <c r="J15" s="19">
        <v>124080</v>
      </c>
      <c r="K15" s="19">
        <f t="shared" si="0"/>
        <v>12.0926243567753</v>
      </c>
      <c r="L15" s="19">
        <v>8477143</v>
      </c>
      <c r="M15" s="19">
        <v>694634.37</v>
      </c>
      <c r="N15" s="19">
        <f t="shared" si="3"/>
        <v>8.194203754731989</v>
      </c>
    </row>
    <row r="16" spans="1:14" ht="15" customHeight="1">
      <c r="A16" s="43">
        <v>306</v>
      </c>
      <c r="B16" s="18" t="s">
        <v>16</v>
      </c>
      <c r="C16" s="19">
        <v>18431991</v>
      </c>
      <c r="D16" s="19">
        <v>9383700</v>
      </c>
      <c r="E16" s="19">
        <f t="shared" si="1"/>
        <v>50.90985558749459</v>
      </c>
      <c r="F16" s="19">
        <v>3709030</v>
      </c>
      <c r="G16" s="19">
        <v>2542475</v>
      </c>
      <c r="H16" s="19">
        <f t="shared" si="2"/>
        <v>68.54824576776139</v>
      </c>
      <c r="I16" s="19">
        <v>678700</v>
      </c>
      <c r="J16" s="19">
        <v>609400</v>
      </c>
      <c r="K16" s="19">
        <f t="shared" si="0"/>
        <v>89.78930307941653</v>
      </c>
      <c r="L16" s="19">
        <v>5257248</v>
      </c>
      <c r="M16" s="19">
        <v>1617683.58</v>
      </c>
      <c r="N16" s="19">
        <f t="shared" si="3"/>
        <v>30.770539643554955</v>
      </c>
    </row>
    <row r="17" spans="1:14" ht="15" customHeight="1">
      <c r="A17" s="43">
        <v>307</v>
      </c>
      <c r="B17" s="18" t="s">
        <v>17</v>
      </c>
      <c r="C17" s="19">
        <v>25150619</v>
      </c>
      <c r="D17" s="19">
        <v>11278650</v>
      </c>
      <c r="E17" s="19">
        <f t="shared" si="1"/>
        <v>44.844423113403295</v>
      </c>
      <c r="F17" s="19">
        <v>4288925</v>
      </c>
      <c r="G17" s="19">
        <v>4046185</v>
      </c>
      <c r="H17" s="19">
        <f t="shared" si="2"/>
        <v>94.34030672021544</v>
      </c>
      <c r="I17" s="19">
        <v>920466</v>
      </c>
      <c r="J17" s="19">
        <v>845460</v>
      </c>
      <c r="K17" s="19">
        <f t="shared" si="0"/>
        <v>91.85130140602695</v>
      </c>
      <c r="L17" s="19">
        <v>6037085</v>
      </c>
      <c r="M17" s="19">
        <v>2121461.11</v>
      </c>
      <c r="N17" s="19">
        <f t="shared" si="3"/>
        <v>35.1404876691317</v>
      </c>
    </row>
    <row r="18" spans="1:14" ht="15" customHeight="1">
      <c r="A18" s="43">
        <v>308</v>
      </c>
      <c r="B18" s="18" t="s">
        <v>18</v>
      </c>
      <c r="C18" s="19">
        <v>28643704</v>
      </c>
      <c r="D18" s="19">
        <v>11557970.7</v>
      </c>
      <c r="E18" s="19">
        <f t="shared" si="1"/>
        <v>40.35082439058859</v>
      </c>
      <c r="F18" s="19">
        <v>4386625</v>
      </c>
      <c r="G18" s="19">
        <v>4166655</v>
      </c>
      <c r="H18" s="19">
        <f t="shared" si="2"/>
        <v>94.98543869147693</v>
      </c>
      <c r="I18" s="19">
        <v>765380</v>
      </c>
      <c r="J18" s="19">
        <v>741400</v>
      </c>
      <c r="K18" s="19">
        <f t="shared" si="0"/>
        <v>96.86691578039667</v>
      </c>
      <c r="L18" s="19">
        <v>5055258</v>
      </c>
      <c r="M18" s="19">
        <v>2024442.61</v>
      </c>
      <c r="N18" s="19">
        <f t="shared" si="3"/>
        <v>40.04627676767437</v>
      </c>
    </row>
    <row r="19" spans="1:14" ht="15" customHeight="1">
      <c r="A19" s="43">
        <v>309</v>
      </c>
      <c r="B19" s="18" t="s">
        <v>19</v>
      </c>
      <c r="C19" s="19">
        <v>37381001</v>
      </c>
      <c r="D19" s="19">
        <v>16614900</v>
      </c>
      <c r="E19" s="19">
        <f t="shared" si="1"/>
        <v>44.44744537472391</v>
      </c>
      <c r="F19" s="19">
        <v>7113925</v>
      </c>
      <c r="G19" s="19">
        <v>4601015</v>
      </c>
      <c r="H19" s="19">
        <f t="shared" si="2"/>
        <v>64.67618087061643</v>
      </c>
      <c r="I19" s="19">
        <v>1382480</v>
      </c>
      <c r="J19" s="19">
        <v>1103740</v>
      </c>
      <c r="K19" s="19">
        <f t="shared" si="0"/>
        <v>79.83768300445576</v>
      </c>
      <c r="L19" s="19">
        <v>9893184</v>
      </c>
      <c r="M19" s="19">
        <v>2346886.58</v>
      </c>
      <c r="N19" s="19">
        <f t="shared" si="3"/>
        <v>23.722257465341794</v>
      </c>
    </row>
    <row r="20" spans="1:14" ht="15" customHeight="1">
      <c r="A20" s="43">
        <v>310</v>
      </c>
      <c r="B20" s="18" t="s">
        <v>20</v>
      </c>
      <c r="C20" s="19">
        <v>25887950</v>
      </c>
      <c r="D20" s="19">
        <v>14945850</v>
      </c>
      <c r="E20" s="19">
        <f t="shared" si="1"/>
        <v>57.73284481776271</v>
      </c>
      <c r="F20" s="19">
        <v>5392210</v>
      </c>
      <c r="G20" s="19">
        <v>5341150</v>
      </c>
      <c r="H20" s="19">
        <f t="shared" si="2"/>
        <v>99.05307842239081</v>
      </c>
      <c r="I20" s="19">
        <v>874060</v>
      </c>
      <c r="J20" s="19">
        <v>866360</v>
      </c>
      <c r="K20" s="19">
        <f t="shared" si="0"/>
        <v>99.11905361188019</v>
      </c>
      <c r="L20" s="19">
        <v>6846547</v>
      </c>
      <c r="M20" s="19">
        <v>2865913</v>
      </c>
      <c r="N20" s="19">
        <f t="shared" si="3"/>
        <v>41.859246712247796</v>
      </c>
    </row>
    <row r="21" spans="1:14" ht="15" customHeight="1">
      <c r="A21" s="43">
        <v>311</v>
      </c>
      <c r="B21" s="18" t="s">
        <v>21</v>
      </c>
      <c r="C21" s="19">
        <v>15902674</v>
      </c>
      <c r="D21" s="19">
        <v>7830085.77</v>
      </c>
      <c r="E21" s="19">
        <f t="shared" si="1"/>
        <v>49.237541875033095</v>
      </c>
      <c r="F21" s="19">
        <v>3225215</v>
      </c>
      <c r="G21" s="19">
        <v>2728935</v>
      </c>
      <c r="H21" s="19">
        <f t="shared" si="2"/>
        <v>84.61249870163694</v>
      </c>
      <c r="I21" s="19">
        <v>682000</v>
      </c>
      <c r="J21" s="19">
        <v>556820</v>
      </c>
      <c r="K21" s="19">
        <f t="shared" si="0"/>
        <v>81.64516129032258</v>
      </c>
      <c r="L21" s="19">
        <v>4216759</v>
      </c>
      <c r="M21" s="19">
        <v>1177543.46</v>
      </c>
      <c r="N21" s="19">
        <f t="shared" si="3"/>
        <v>27.925320370455125</v>
      </c>
    </row>
    <row r="22" spans="1:14" ht="15" customHeight="1">
      <c r="A22" s="43">
        <v>312</v>
      </c>
      <c r="B22" s="18" t="s">
        <v>22</v>
      </c>
      <c r="C22" s="19">
        <v>61847441</v>
      </c>
      <c r="D22" s="19">
        <v>25772250</v>
      </c>
      <c r="E22" s="19">
        <f t="shared" si="1"/>
        <v>41.67068124936649</v>
      </c>
      <c r="F22" s="19">
        <v>10823680</v>
      </c>
      <c r="G22" s="19">
        <v>6857100</v>
      </c>
      <c r="H22" s="19">
        <f t="shared" si="2"/>
        <v>63.35275987464522</v>
      </c>
      <c r="I22" s="19">
        <v>2004860</v>
      </c>
      <c r="J22" s="19">
        <v>1896180</v>
      </c>
      <c r="K22" s="19">
        <f t="shared" si="0"/>
        <v>94.57917261055636</v>
      </c>
      <c r="L22" s="19">
        <v>12992304</v>
      </c>
      <c r="M22" s="19">
        <v>4211882.97</v>
      </c>
      <c r="N22" s="19">
        <f t="shared" si="3"/>
        <v>32.41829139773823</v>
      </c>
    </row>
    <row r="23" spans="1:14" ht="15" customHeight="1">
      <c r="A23" s="43">
        <v>313</v>
      </c>
      <c r="B23" s="18" t="s">
        <v>23</v>
      </c>
      <c r="C23" s="19">
        <v>71175808</v>
      </c>
      <c r="D23" s="19">
        <v>23870850</v>
      </c>
      <c r="E23" s="19">
        <f t="shared" si="1"/>
        <v>33.53787005832094</v>
      </c>
      <c r="F23" s="19">
        <v>11698480</v>
      </c>
      <c r="G23" s="19">
        <v>8487770</v>
      </c>
      <c r="H23" s="19">
        <f t="shared" si="2"/>
        <v>72.55446861472602</v>
      </c>
      <c r="I23" s="19">
        <v>1957560</v>
      </c>
      <c r="J23" s="19">
        <v>1391060</v>
      </c>
      <c r="K23" s="19">
        <f t="shared" si="0"/>
        <v>71.06091256462126</v>
      </c>
      <c r="L23" s="19">
        <v>12319106</v>
      </c>
      <c r="M23" s="19">
        <v>3314753</v>
      </c>
      <c r="N23" s="19">
        <f t="shared" si="3"/>
        <v>26.90741519717421</v>
      </c>
    </row>
    <row r="24" spans="1:14" ht="15" customHeight="1">
      <c r="A24" s="43">
        <v>314</v>
      </c>
      <c r="B24" s="18" t="s">
        <v>24</v>
      </c>
      <c r="C24" s="19">
        <v>63135636</v>
      </c>
      <c r="D24" s="19">
        <v>28224319.6</v>
      </c>
      <c r="E24" s="19">
        <f t="shared" si="1"/>
        <v>44.70426115609258</v>
      </c>
      <c r="F24" s="19">
        <v>10366970</v>
      </c>
      <c r="G24" s="19">
        <v>9879140</v>
      </c>
      <c r="H24" s="19">
        <f t="shared" si="2"/>
        <v>95.29438206148953</v>
      </c>
      <c r="I24" s="19">
        <v>1819620</v>
      </c>
      <c r="J24" s="19">
        <v>1727880</v>
      </c>
      <c r="K24" s="19">
        <f t="shared" si="0"/>
        <v>94.95828799419658</v>
      </c>
      <c r="L24" s="19">
        <v>11051323</v>
      </c>
      <c r="M24" s="19">
        <v>4748336.22</v>
      </c>
      <c r="N24" s="19">
        <f t="shared" si="3"/>
        <v>42.966224224918584</v>
      </c>
    </row>
    <row r="25" spans="1:14" ht="15" customHeight="1">
      <c r="A25" s="43">
        <v>315</v>
      </c>
      <c r="B25" s="18" t="s">
        <v>25</v>
      </c>
      <c r="C25" s="19">
        <v>16000594</v>
      </c>
      <c r="D25" s="19">
        <v>7280550</v>
      </c>
      <c r="E25" s="19">
        <f t="shared" si="1"/>
        <v>45.50174824759631</v>
      </c>
      <c r="F25" s="19">
        <v>2998630</v>
      </c>
      <c r="G25" s="19">
        <v>2555870</v>
      </c>
      <c r="H25" s="19">
        <f t="shared" si="2"/>
        <v>85.23459046297809</v>
      </c>
      <c r="I25" s="19">
        <v>639980</v>
      </c>
      <c r="J25" s="19">
        <v>530640</v>
      </c>
      <c r="K25" s="19">
        <f t="shared" si="0"/>
        <v>82.91509109659677</v>
      </c>
      <c r="L25" s="19">
        <v>3819317</v>
      </c>
      <c r="M25" s="19">
        <v>1241643.48</v>
      </c>
      <c r="N25" s="19">
        <f t="shared" si="3"/>
        <v>32.509568595641575</v>
      </c>
    </row>
    <row r="26" spans="1:14" ht="15" customHeight="1">
      <c r="A26" s="43">
        <v>316</v>
      </c>
      <c r="B26" s="18" t="s">
        <v>26</v>
      </c>
      <c r="C26" s="19">
        <v>68233013</v>
      </c>
      <c r="D26" s="19">
        <v>36345150</v>
      </c>
      <c r="E26" s="19">
        <f t="shared" si="1"/>
        <v>53.26622466459161</v>
      </c>
      <c r="F26" s="19">
        <v>13228675</v>
      </c>
      <c r="G26" s="19">
        <v>13155000</v>
      </c>
      <c r="H26" s="19">
        <f t="shared" si="2"/>
        <v>99.44306591552065</v>
      </c>
      <c r="I26" s="19">
        <v>2077900</v>
      </c>
      <c r="J26" s="19">
        <v>2063160</v>
      </c>
      <c r="K26" s="19">
        <f t="shared" si="0"/>
        <v>99.29062996294336</v>
      </c>
      <c r="L26" s="19">
        <v>14970704</v>
      </c>
      <c r="M26" s="19">
        <v>6719069.37</v>
      </c>
      <c r="N26" s="19">
        <f t="shared" si="3"/>
        <v>44.88145226837696</v>
      </c>
    </row>
    <row r="27" spans="1:14" ht="15" customHeight="1">
      <c r="A27" s="43">
        <v>317</v>
      </c>
      <c r="B27" s="18" t="s">
        <v>27</v>
      </c>
      <c r="C27" s="19">
        <v>31436504</v>
      </c>
      <c r="D27" s="19">
        <v>16112672.03</v>
      </c>
      <c r="E27" s="19">
        <f>D27/C27*100</f>
        <v>51.25465614751564</v>
      </c>
      <c r="F27" s="19">
        <v>7001370</v>
      </c>
      <c r="G27" s="19">
        <v>5855815</v>
      </c>
      <c r="H27" s="19">
        <f t="shared" si="2"/>
        <v>83.63813082296751</v>
      </c>
      <c r="I27" s="19">
        <v>1174800</v>
      </c>
      <c r="J27" s="19">
        <v>950840</v>
      </c>
      <c r="K27" s="19">
        <f t="shared" si="0"/>
        <v>80.93632958801497</v>
      </c>
      <c r="L27" s="19">
        <v>8835942</v>
      </c>
      <c r="M27" s="19">
        <v>2650824.54</v>
      </c>
      <c r="N27" s="19">
        <f t="shared" si="3"/>
        <v>30.000474652278164</v>
      </c>
    </row>
    <row r="28" spans="1:14" ht="15" customHeight="1">
      <c r="A28" s="43">
        <v>318</v>
      </c>
      <c r="B28" s="18" t="s">
        <v>28</v>
      </c>
      <c r="C28" s="19">
        <v>20047890</v>
      </c>
      <c r="D28" s="19">
        <v>7984300.31</v>
      </c>
      <c r="E28" s="19">
        <f>D28/C28*100</f>
        <v>39.826137862887315</v>
      </c>
      <c r="F28" s="19">
        <v>3989150</v>
      </c>
      <c r="G28" s="19">
        <v>2510600</v>
      </c>
      <c r="H28" s="19">
        <f t="shared" si="2"/>
        <v>62.935713121842994</v>
      </c>
      <c r="I28" s="19">
        <v>950620</v>
      </c>
      <c r="J28" s="19">
        <v>492140</v>
      </c>
      <c r="K28" s="19">
        <f t="shared" si="0"/>
        <v>51.770423513075684</v>
      </c>
      <c r="L28" s="19">
        <v>5779816</v>
      </c>
      <c r="M28" s="19">
        <v>1041558.3</v>
      </c>
      <c r="N28" s="19">
        <f t="shared" si="3"/>
        <v>18.020613458975166</v>
      </c>
    </row>
    <row r="29" spans="1:14" ht="15" customHeight="1">
      <c r="A29" s="43">
        <v>319</v>
      </c>
      <c r="B29" s="18" t="s">
        <v>29</v>
      </c>
      <c r="C29" s="19">
        <v>11428081</v>
      </c>
      <c r="D29" s="19">
        <v>4606050</v>
      </c>
      <c r="E29" s="19">
        <f t="shared" si="1"/>
        <v>40.304667074025815</v>
      </c>
      <c r="F29" s="19">
        <v>2325520</v>
      </c>
      <c r="G29" s="19">
        <v>1654460</v>
      </c>
      <c r="H29" s="19">
        <f t="shared" si="2"/>
        <v>71.14365819257628</v>
      </c>
      <c r="I29" s="19">
        <v>454080</v>
      </c>
      <c r="J29" s="19">
        <v>296340</v>
      </c>
      <c r="K29" s="19">
        <f>J29/I29*100</f>
        <v>65.26162790697676</v>
      </c>
      <c r="L29" s="19">
        <v>3953935</v>
      </c>
      <c r="M29" s="19">
        <v>805456.61</v>
      </c>
      <c r="N29" s="19">
        <f t="shared" si="3"/>
        <v>20.371012927627792</v>
      </c>
    </row>
    <row r="30" spans="1:20" ht="15" customHeight="1">
      <c r="A30" s="43">
        <v>320</v>
      </c>
      <c r="B30" s="18" t="s">
        <v>30</v>
      </c>
      <c r="C30" s="19">
        <v>22379327</v>
      </c>
      <c r="D30" s="19">
        <v>10055550</v>
      </c>
      <c r="E30" s="19">
        <f t="shared" si="1"/>
        <v>44.932316329262264</v>
      </c>
      <c r="F30" s="19">
        <v>3969585</v>
      </c>
      <c r="G30" s="19">
        <v>3637625</v>
      </c>
      <c r="H30" s="19">
        <f t="shared" si="2"/>
        <v>91.6374129789386</v>
      </c>
      <c r="I30" s="19">
        <v>794420</v>
      </c>
      <c r="J30" s="19">
        <v>709720</v>
      </c>
      <c r="K30" s="19">
        <f t="shared" si="0"/>
        <v>89.33813348103018</v>
      </c>
      <c r="L30" s="19">
        <v>5503486</v>
      </c>
      <c r="M30" s="19">
        <v>1602254.14</v>
      </c>
      <c r="N30" s="19">
        <f t="shared" si="3"/>
        <v>29.113440826414383</v>
      </c>
      <c r="Q30" s="71"/>
      <c r="R30" s="71"/>
      <c r="S30" s="71"/>
      <c r="T30" s="71"/>
    </row>
    <row r="31" spans="1:14" ht="15" customHeight="1">
      <c r="A31" s="43">
        <v>321</v>
      </c>
      <c r="B31" s="18" t="s">
        <v>31</v>
      </c>
      <c r="C31" s="19">
        <v>17370490</v>
      </c>
      <c r="D31" s="19">
        <v>9655995.91</v>
      </c>
      <c r="E31" s="19">
        <f t="shared" si="1"/>
        <v>55.58850619642855</v>
      </c>
      <c r="F31" s="19">
        <v>3536254</v>
      </c>
      <c r="G31" s="19">
        <v>3324820.94</v>
      </c>
      <c r="H31" s="19">
        <f t="shared" si="2"/>
        <v>94.02098774578975</v>
      </c>
      <c r="I31" s="19">
        <v>623700</v>
      </c>
      <c r="J31" s="19">
        <v>603111.76</v>
      </c>
      <c r="K31" s="19">
        <f t="shared" si="0"/>
        <v>96.69901555234888</v>
      </c>
      <c r="L31" s="19">
        <v>4541451</v>
      </c>
      <c r="M31" s="19">
        <v>1889445.82</v>
      </c>
      <c r="N31" s="19">
        <f t="shared" si="3"/>
        <v>41.60445240959332</v>
      </c>
    </row>
    <row r="32" spans="1:14" ht="15" customHeight="1">
      <c r="A32" s="43">
        <v>322</v>
      </c>
      <c r="B32" s="18" t="s">
        <v>32</v>
      </c>
      <c r="C32" s="19">
        <v>23741785</v>
      </c>
      <c r="D32" s="19">
        <v>13118550</v>
      </c>
      <c r="E32" s="19">
        <f t="shared" si="1"/>
        <v>55.25511245258097</v>
      </c>
      <c r="F32" s="19">
        <v>4740580</v>
      </c>
      <c r="G32" s="19">
        <v>4354745</v>
      </c>
      <c r="H32" s="19">
        <f t="shared" si="2"/>
        <v>91.86101700635787</v>
      </c>
      <c r="I32" s="19">
        <v>887260</v>
      </c>
      <c r="J32" s="19">
        <v>814880</v>
      </c>
      <c r="K32" s="19">
        <f t="shared" si="0"/>
        <v>91.84230101661295</v>
      </c>
      <c r="L32" s="19">
        <v>6170157</v>
      </c>
      <c r="M32" s="19">
        <v>1974059.65</v>
      </c>
      <c r="N32" s="19">
        <f t="shared" si="3"/>
        <v>31.993669691062966</v>
      </c>
    </row>
    <row r="33" spans="1:14" ht="15" customHeight="1">
      <c r="A33" s="43">
        <v>323</v>
      </c>
      <c r="B33" s="18" t="s">
        <v>33</v>
      </c>
      <c r="C33" s="19">
        <v>21549149</v>
      </c>
      <c r="D33" s="19">
        <v>9072300</v>
      </c>
      <c r="E33" s="19">
        <f t="shared" si="1"/>
        <v>42.10050243747445</v>
      </c>
      <c r="F33" s="19">
        <v>4863285</v>
      </c>
      <c r="G33" s="19">
        <v>3147805</v>
      </c>
      <c r="H33" s="19">
        <f t="shared" si="2"/>
        <v>64.72590029167527</v>
      </c>
      <c r="I33" s="19">
        <v>771100</v>
      </c>
      <c r="J33" s="19">
        <v>491260</v>
      </c>
      <c r="K33" s="19">
        <f t="shared" si="0"/>
        <v>63.70898716119828</v>
      </c>
      <c r="L33" s="19">
        <v>24150665</v>
      </c>
      <c r="M33" s="19">
        <v>3478917.84</v>
      </c>
      <c r="N33" s="19">
        <f t="shared" si="3"/>
        <v>14.40506023333105</v>
      </c>
    </row>
    <row r="34" spans="1:14" ht="15" customHeight="1">
      <c r="A34" s="43">
        <v>324</v>
      </c>
      <c r="B34" s="18" t="s">
        <v>34</v>
      </c>
      <c r="C34" s="19">
        <v>22543052</v>
      </c>
      <c r="D34" s="19">
        <v>13430893.83</v>
      </c>
      <c r="E34" s="19">
        <f t="shared" si="1"/>
        <v>59.57886194824019</v>
      </c>
      <c r="F34" s="19">
        <v>4915190</v>
      </c>
      <c r="G34" s="19">
        <v>4286973.58</v>
      </c>
      <c r="H34" s="19">
        <f t="shared" si="2"/>
        <v>87.21887821223595</v>
      </c>
      <c r="I34" s="19">
        <v>728420</v>
      </c>
      <c r="J34" s="19">
        <v>402209.2</v>
      </c>
      <c r="K34" s="19">
        <f t="shared" si="0"/>
        <v>55.2166607177178</v>
      </c>
      <c r="L34" s="19">
        <v>16991543</v>
      </c>
      <c r="M34" s="19">
        <v>3337004.36</v>
      </c>
      <c r="N34" s="19">
        <f t="shared" si="3"/>
        <v>19.639207339792506</v>
      </c>
    </row>
    <row r="35" spans="1:14" ht="15" customHeight="1">
      <c r="A35" s="43">
        <v>325</v>
      </c>
      <c r="B35" s="18" t="s">
        <v>35</v>
      </c>
      <c r="C35" s="19">
        <v>29085952</v>
      </c>
      <c r="D35" s="19">
        <v>7841036.87</v>
      </c>
      <c r="E35" s="19">
        <f>D35/C35*100</f>
        <v>26.95815791073299</v>
      </c>
      <c r="F35" s="19">
        <v>3295296</v>
      </c>
      <c r="G35" s="19">
        <v>2228730</v>
      </c>
      <c r="H35" s="19">
        <f t="shared" si="2"/>
        <v>67.63368146594418</v>
      </c>
      <c r="I35" s="19">
        <v>449020</v>
      </c>
      <c r="J35" s="19">
        <v>324720</v>
      </c>
      <c r="K35" s="19">
        <f t="shared" si="0"/>
        <v>72.31749142577169</v>
      </c>
      <c r="L35" s="19">
        <v>16055301</v>
      </c>
      <c r="M35" s="19">
        <v>1927208.64</v>
      </c>
      <c r="N35" s="19">
        <f t="shared" si="3"/>
        <v>12.00356592504868</v>
      </c>
    </row>
    <row r="36" spans="1:14" ht="18" customHeight="1">
      <c r="A36" s="43">
        <v>326</v>
      </c>
      <c r="B36" s="18" t="s">
        <v>36</v>
      </c>
      <c r="C36" s="19">
        <v>26932962</v>
      </c>
      <c r="D36" s="19">
        <v>13608980.41</v>
      </c>
      <c r="E36" s="19">
        <f>D36/C36*100</f>
        <v>50.52908926244355</v>
      </c>
      <c r="F36" s="19">
        <v>5770810</v>
      </c>
      <c r="G36" s="19">
        <v>4353515</v>
      </c>
      <c r="H36" s="19">
        <f t="shared" si="2"/>
        <v>75.44027614840898</v>
      </c>
      <c r="I36" s="19">
        <v>777480</v>
      </c>
      <c r="J36" s="19">
        <v>603020</v>
      </c>
      <c r="K36" s="19">
        <f t="shared" si="0"/>
        <v>77.5608375778155</v>
      </c>
      <c r="L36" s="19">
        <v>15934821</v>
      </c>
      <c r="M36" s="19">
        <v>2494545.9</v>
      </c>
      <c r="N36" s="19">
        <f t="shared" si="3"/>
        <v>15.654684166204314</v>
      </c>
    </row>
    <row r="37" spans="1:14" s="17" customFormat="1" ht="15" customHeight="1">
      <c r="A37" s="72" t="s">
        <v>37</v>
      </c>
      <c r="B37" s="73"/>
      <c r="C37" s="42">
        <f>SUM(C11:C36)</f>
        <v>783226000</v>
      </c>
      <c r="D37" s="42">
        <f>SUM(D11:D36)</f>
        <v>330673953.45000005</v>
      </c>
      <c r="E37" s="42">
        <f>D37/C37*100</f>
        <v>42.21948115231109</v>
      </c>
      <c r="F37" s="42">
        <f>SUM(F11:F36)</f>
        <v>149281268</v>
      </c>
      <c r="G37" s="42">
        <f>SUM(G11:G36)</f>
        <v>109598137.55999999</v>
      </c>
      <c r="H37" s="42">
        <f>G37/F37*100</f>
        <v>73.41720701354171</v>
      </c>
      <c r="I37" s="42">
        <f>SUM(I11:I36)</f>
        <v>27000000</v>
      </c>
      <c r="J37" s="42">
        <f>SUM(J11:J36)</f>
        <v>19363863.580000002</v>
      </c>
      <c r="K37" s="42">
        <f>J37/I37*100</f>
        <v>71.71801325925927</v>
      </c>
      <c r="L37" s="42">
        <f>SUM(L11:L36)</f>
        <v>226663436</v>
      </c>
      <c r="M37" s="42">
        <f>SUM(M11:M36)</f>
        <v>58305915.04999999</v>
      </c>
      <c r="N37" s="42">
        <f>M37/L37*100</f>
        <v>25.723564452627457</v>
      </c>
    </row>
    <row r="38" spans="1:15" ht="12.75" customHeight="1">
      <c r="A38" s="17" t="s">
        <v>94</v>
      </c>
      <c r="C38" s="22"/>
      <c r="D38" s="23"/>
      <c r="F38" s="22"/>
      <c r="G38" s="23"/>
      <c r="H38" s="24"/>
      <c r="I38" s="22"/>
      <c r="J38" s="22"/>
      <c r="K38" s="22"/>
      <c r="L38" s="22"/>
      <c r="M38" s="22"/>
      <c r="N38" s="23"/>
      <c r="O38" s="22"/>
    </row>
    <row r="39" spans="2:15" s="25" customFormat="1" ht="12.75" customHeight="1" hidden="1">
      <c r="B39" s="26"/>
      <c r="C39" s="26">
        <v>779201000</v>
      </c>
      <c r="D39" s="27">
        <v>274466498.68</v>
      </c>
      <c r="E39" s="26"/>
      <c r="F39" s="27">
        <v>148867471</v>
      </c>
      <c r="G39" s="26">
        <v>100991915</v>
      </c>
      <c r="H39" s="27"/>
      <c r="I39" s="28">
        <v>26460009</v>
      </c>
      <c r="J39" s="28">
        <v>16580080</v>
      </c>
      <c r="K39" s="29"/>
      <c r="L39" s="28">
        <v>215923899</v>
      </c>
      <c r="M39" s="28">
        <v>50152716.28</v>
      </c>
      <c r="N39" s="30"/>
      <c r="O39" s="26"/>
    </row>
    <row r="40" spans="2:15" s="31" customFormat="1" ht="12.75" customHeight="1" hidden="1">
      <c r="B40" s="32"/>
      <c r="C40" s="33">
        <f>+C37-C39</f>
        <v>4025000</v>
      </c>
      <c r="D40" s="33">
        <f>+D37-D39</f>
        <v>56207454.77000004</v>
      </c>
      <c r="E40" s="33"/>
      <c r="F40" s="33">
        <f>+F37-F39</f>
        <v>413797</v>
      </c>
      <c r="G40" s="33">
        <f>+G37-G39</f>
        <v>8606222.559999987</v>
      </c>
      <c r="H40" s="33"/>
      <c r="I40" s="33">
        <f>+I37-I39</f>
        <v>539991</v>
      </c>
      <c r="J40" s="33">
        <f>+J37-J39</f>
        <v>2783783.580000002</v>
      </c>
      <c r="K40" s="33"/>
      <c r="L40" s="33">
        <f>+L37-L39</f>
        <v>10739537</v>
      </c>
      <c r="M40" s="33">
        <f>+M37-M39</f>
        <v>8153198.769999988</v>
      </c>
      <c r="N40" s="33"/>
      <c r="O40" s="32"/>
    </row>
    <row r="41" spans="1:15" s="31" customFormat="1" ht="12.75" customHeight="1" hidden="1">
      <c r="A41" s="34"/>
      <c r="B41" s="32"/>
      <c r="C41" s="35"/>
      <c r="D41" s="36"/>
      <c r="E41" s="35"/>
      <c r="F41" s="36"/>
      <c r="G41" s="35"/>
      <c r="H41" s="36"/>
      <c r="I41" s="34"/>
      <c r="J41" s="34"/>
      <c r="K41" s="34"/>
      <c r="L41" s="34"/>
      <c r="M41" s="34"/>
      <c r="N41" s="37"/>
      <c r="O41" s="32"/>
    </row>
    <row r="42" spans="1:15" ht="12.75" customHeight="1" hidden="1">
      <c r="A42" s="22"/>
      <c r="B42" s="20"/>
      <c r="C42" s="38"/>
      <c r="D42" s="39"/>
      <c r="E42" s="38"/>
      <c r="F42" s="39"/>
      <c r="G42" s="38"/>
      <c r="H42" s="39"/>
      <c r="I42" s="38"/>
      <c r="J42" s="38"/>
      <c r="K42" s="38"/>
      <c r="L42" s="38"/>
      <c r="M42" s="38"/>
      <c r="N42" s="39"/>
      <c r="O42" s="20"/>
    </row>
    <row r="43" spans="1:15" s="51" customFormat="1" ht="12" hidden="1">
      <c r="A43" s="48"/>
      <c r="B43" s="49"/>
      <c r="C43" s="48"/>
      <c r="D43" s="48">
        <v>470352615.76</v>
      </c>
      <c r="E43" s="48"/>
      <c r="F43" s="48"/>
      <c r="G43" s="48">
        <v>105980159.81</v>
      </c>
      <c r="H43" s="48"/>
      <c r="I43" s="49"/>
      <c r="J43" s="49">
        <v>17461805.32</v>
      </c>
      <c r="K43" s="49"/>
      <c r="L43" s="49"/>
      <c r="M43" s="49">
        <v>58583093.48</v>
      </c>
      <c r="N43" s="50"/>
      <c r="O43" s="48"/>
    </row>
    <row r="44" spans="1:15" ht="12.75" customHeight="1" hidden="1">
      <c r="A44" s="20"/>
      <c r="B44" s="20"/>
      <c r="C44" s="52"/>
      <c r="D44" s="53">
        <f>+D37-D43</f>
        <v>-139678662.30999994</v>
      </c>
      <c r="E44" s="52"/>
      <c r="F44" s="53"/>
      <c r="G44" s="53">
        <f>+G37-G43</f>
        <v>3617977.749999985</v>
      </c>
      <c r="H44" s="53"/>
      <c r="I44" s="38"/>
      <c r="J44" s="53">
        <f>+J37-J43</f>
        <v>1902058.2600000016</v>
      </c>
      <c r="K44" s="38"/>
      <c r="L44" s="38"/>
      <c r="M44" s="53">
        <f>+M37-M43</f>
        <v>-277178.43000000715</v>
      </c>
      <c r="N44" s="39"/>
      <c r="O44" s="52"/>
    </row>
    <row r="45" spans="1:15" ht="12.75" customHeight="1" hidden="1">
      <c r="A45" s="22"/>
      <c r="B45" s="20"/>
      <c r="C45" s="38"/>
      <c r="D45" s="39"/>
      <c r="E45" s="38"/>
      <c r="F45" s="39"/>
      <c r="G45" s="38"/>
      <c r="H45" s="39"/>
      <c r="I45" s="38"/>
      <c r="J45" s="38"/>
      <c r="K45" s="38"/>
      <c r="L45" s="38"/>
      <c r="M45" s="38"/>
      <c r="N45" s="39"/>
      <c r="O45" s="20"/>
    </row>
    <row r="46" spans="1:15" ht="12.75" customHeight="1" hidden="1">
      <c r="A46" s="20"/>
      <c r="B46" s="22"/>
      <c r="C46" s="38"/>
      <c r="D46" s="39"/>
      <c r="E46" s="38"/>
      <c r="F46" s="39"/>
      <c r="G46" s="38"/>
      <c r="H46" s="39"/>
      <c r="I46" s="22"/>
      <c r="J46" s="22"/>
      <c r="K46" s="22"/>
      <c r="L46" s="22"/>
      <c r="M46" s="22"/>
      <c r="N46" s="23"/>
      <c r="O46" s="20"/>
    </row>
    <row r="47" spans="1:15" ht="12.75" customHeight="1">
      <c r="A47" s="54" t="s">
        <v>89</v>
      </c>
      <c r="B47" s="20"/>
      <c r="C47" s="22"/>
      <c r="D47" s="23"/>
      <c r="E47" s="22"/>
      <c r="F47" s="23"/>
      <c r="G47" s="22"/>
      <c r="H47" s="23"/>
      <c r="I47" s="38"/>
      <c r="J47" s="38"/>
      <c r="K47" s="38"/>
      <c r="L47" s="38"/>
      <c r="M47" s="38"/>
      <c r="N47" s="39"/>
      <c r="O47" s="22"/>
    </row>
    <row r="48" spans="1:15" ht="12.75" customHeight="1">
      <c r="A48" s="22"/>
      <c r="B48" s="20"/>
      <c r="C48" s="38"/>
      <c r="D48" s="39"/>
      <c r="E48" s="38"/>
      <c r="F48" s="39"/>
      <c r="G48" s="38"/>
      <c r="H48" s="39"/>
      <c r="I48" s="38"/>
      <c r="J48" s="38"/>
      <c r="K48" s="38"/>
      <c r="L48" s="38"/>
      <c r="M48" s="38"/>
      <c r="N48" s="39"/>
      <c r="O48" s="20"/>
    </row>
    <row r="49" spans="1:15" s="61" customFormat="1" ht="12.75" customHeight="1" hidden="1">
      <c r="A49" s="55"/>
      <c r="B49" s="56"/>
      <c r="C49" s="57"/>
      <c r="D49" s="57"/>
      <c r="E49" s="58"/>
      <c r="F49" s="57"/>
      <c r="G49" s="57"/>
      <c r="H49" s="59"/>
      <c r="I49" s="56"/>
      <c r="J49" s="56"/>
      <c r="K49" s="56"/>
      <c r="L49" s="56"/>
      <c r="M49" s="64"/>
      <c r="N49" s="60"/>
      <c r="O49" s="55"/>
    </row>
    <row r="50" spans="1:15" s="64" customFormat="1" ht="12.75" customHeight="1" hidden="1">
      <c r="A50" s="62"/>
      <c r="B50" s="63"/>
      <c r="C50" s="62">
        <v>783226000</v>
      </c>
      <c r="D50" s="57">
        <v>637568057.32</v>
      </c>
      <c r="E50" s="64">
        <v>81.40282081034083</v>
      </c>
      <c r="F50" s="64">
        <v>149271448</v>
      </c>
      <c r="G50" s="57">
        <v>109449152.27999999</v>
      </c>
      <c r="H50" s="62">
        <v>73.32222856175414</v>
      </c>
      <c r="I50" s="62">
        <v>27000000</v>
      </c>
      <c r="J50" s="48">
        <v>19197575.13</v>
      </c>
      <c r="K50" s="62">
        <v>71.10213011111111</v>
      </c>
      <c r="L50" s="62">
        <v>226333898</v>
      </c>
      <c r="M50" s="62">
        <v>111452773.14</v>
      </c>
      <c r="N50" s="62">
        <v>49.24263405740487</v>
      </c>
      <c r="O50" s="62"/>
    </row>
    <row r="51" spans="1:15" ht="12.75" customHeight="1" hidden="1">
      <c r="A51" s="2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2.75" customHeight="1" hidden="1">
      <c r="A52" s="20"/>
      <c r="B52" s="22"/>
      <c r="C52" s="65">
        <f>+C37-C50</f>
        <v>0</v>
      </c>
      <c r="D52" s="65">
        <f aca="true" t="shared" si="4" ref="D52:N52">+D37-D50</f>
        <v>-306894103.87</v>
      </c>
      <c r="E52" s="65">
        <f t="shared" si="4"/>
        <v>-39.18333965802974</v>
      </c>
      <c r="F52" s="65">
        <f t="shared" si="4"/>
        <v>9820</v>
      </c>
      <c r="G52" s="65">
        <f t="shared" si="4"/>
        <v>148985.2800000012</v>
      </c>
      <c r="H52" s="65">
        <f t="shared" si="4"/>
        <v>0.09497845178756847</v>
      </c>
      <c r="I52" s="65">
        <f t="shared" si="4"/>
        <v>0</v>
      </c>
      <c r="J52" s="65">
        <f t="shared" si="4"/>
        <v>166288.45000000298</v>
      </c>
      <c r="K52" s="65">
        <f t="shared" si="4"/>
        <v>0.615883148148157</v>
      </c>
      <c r="L52" s="65">
        <f t="shared" si="4"/>
        <v>329538</v>
      </c>
      <c r="M52" s="65">
        <f t="shared" si="4"/>
        <v>-53146858.09000001</v>
      </c>
      <c r="N52" s="65">
        <f t="shared" si="4"/>
        <v>-23.519069604777414</v>
      </c>
      <c r="O52" s="20"/>
    </row>
    <row r="53" spans="1:15" ht="12.75" customHeight="1" hidden="1">
      <c r="A53" s="20"/>
      <c r="B53" s="20"/>
      <c r="C53" s="22"/>
      <c r="D53" s="23"/>
      <c r="E53" s="22"/>
      <c r="F53" s="23"/>
      <c r="G53" s="22"/>
      <c r="H53" s="23"/>
      <c r="I53" s="38"/>
      <c r="J53" s="38"/>
      <c r="K53" s="38"/>
      <c r="L53" s="38"/>
      <c r="M53" s="38"/>
      <c r="N53" s="39"/>
      <c r="O53" s="22"/>
    </row>
    <row r="54" spans="1:15" ht="12.75" customHeight="1" hidden="1">
      <c r="A54" s="22"/>
      <c r="B54" s="20"/>
      <c r="C54" s="38"/>
      <c r="D54" s="39"/>
      <c r="E54" s="38"/>
      <c r="F54" s="39"/>
      <c r="G54" s="38"/>
      <c r="H54" s="39"/>
      <c r="I54" s="38"/>
      <c r="J54" s="38"/>
      <c r="K54" s="38"/>
      <c r="L54" s="38"/>
      <c r="M54" s="38"/>
      <c r="N54" s="39"/>
      <c r="O54" s="20"/>
    </row>
    <row r="55" spans="1:15" ht="12.75" customHeight="1" hidden="1">
      <c r="A55" s="20"/>
      <c r="B55" s="22"/>
      <c r="C55" s="38"/>
      <c r="D55" s="39"/>
      <c r="E55" s="38"/>
      <c r="F55" s="39"/>
      <c r="G55" s="38"/>
      <c r="H55" s="39"/>
      <c r="I55" s="22"/>
      <c r="J55" s="22"/>
      <c r="K55" s="22"/>
      <c r="L55" s="22"/>
      <c r="M55" s="22"/>
      <c r="N55" s="23"/>
      <c r="O55" s="20"/>
    </row>
    <row r="56" spans="1:15" ht="12.75" customHeight="1" hidden="1">
      <c r="A56" s="20"/>
      <c r="B56" s="20"/>
      <c r="C56" s="22"/>
      <c r="D56" s="23"/>
      <c r="E56" s="22"/>
      <c r="F56" s="23"/>
      <c r="G56" s="22"/>
      <c r="H56" s="23"/>
      <c r="I56" s="38"/>
      <c r="J56" s="38"/>
      <c r="K56" s="38"/>
      <c r="L56" s="38"/>
      <c r="M56" s="38"/>
      <c r="N56" s="39"/>
      <c r="O56" s="22"/>
    </row>
    <row r="57" spans="1:15" ht="12.75" customHeight="1" hidden="1">
      <c r="A57" s="22"/>
      <c r="B57" s="20"/>
      <c r="C57" s="38"/>
      <c r="D57" s="39"/>
      <c r="E57" s="38"/>
      <c r="F57" s="39"/>
      <c r="G57" s="38"/>
      <c r="H57" s="39"/>
      <c r="I57" s="38"/>
      <c r="J57" s="38"/>
      <c r="K57" s="38"/>
      <c r="L57" s="38"/>
      <c r="M57" s="38"/>
      <c r="N57" s="39"/>
      <c r="O57" s="20"/>
    </row>
    <row r="58" spans="1:15" ht="12.75" customHeight="1" hidden="1">
      <c r="A58" s="20"/>
      <c r="B58" s="22"/>
      <c r="C58" s="38"/>
      <c r="D58" s="39"/>
      <c r="E58" s="38"/>
      <c r="F58" s="39"/>
      <c r="G58" s="38"/>
      <c r="H58" s="39"/>
      <c r="I58" s="22"/>
      <c r="J58" s="22"/>
      <c r="K58" s="22"/>
      <c r="L58" s="22"/>
      <c r="M58" s="22"/>
      <c r="N58" s="23"/>
      <c r="O58" s="20"/>
    </row>
    <row r="59" spans="1:15" ht="12.75" customHeight="1" hidden="1">
      <c r="A59" s="20"/>
      <c r="B59" s="20"/>
      <c r="C59" s="22"/>
      <c r="D59" s="23"/>
      <c r="E59" s="22"/>
      <c r="F59" s="23"/>
      <c r="G59" s="22"/>
      <c r="H59" s="23"/>
      <c r="I59" s="38"/>
      <c r="J59" s="38"/>
      <c r="K59" s="38"/>
      <c r="L59" s="38"/>
      <c r="M59" s="38"/>
      <c r="N59" s="39"/>
      <c r="O59" s="22"/>
    </row>
    <row r="60" spans="1:15" ht="12.75" customHeight="1" hidden="1">
      <c r="A60" s="22"/>
      <c r="B60" s="20"/>
      <c r="C60" s="38"/>
      <c r="D60" s="39"/>
      <c r="E60" s="38"/>
      <c r="F60" s="39"/>
      <c r="G60" s="38"/>
      <c r="H60" s="39"/>
      <c r="I60" s="38"/>
      <c r="J60" s="38"/>
      <c r="K60" s="38"/>
      <c r="L60" s="38"/>
      <c r="M60" s="38"/>
      <c r="N60" s="39"/>
      <c r="O60" s="20"/>
    </row>
    <row r="61" spans="1:15" ht="12.75" customHeight="1" hidden="1">
      <c r="A61" s="20"/>
      <c r="B61" s="22"/>
      <c r="C61" s="38"/>
      <c r="D61" s="39"/>
      <c r="E61" s="38"/>
      <c r="F61" s="39"/>
      <c r="G61" s="38"/>
      <c r="H61" s="39"/>
      <c r="I61" s="22"/>
      <c r="J61" s="22"/>
      <c r="K61" s="22"/>
      <c r="L61" s="22"/>
      <c r="M61" s="22"/>
      <c r="N61" s="23"/>
      <c r="O61" s="20"/>
    </row>
    <row r="62" spans="1:15" ht="12.75" customHeight="1">
      <c r="A62" s="20"/>
      <c r="B62" s="20"/>
      <c r="C62" s="22"/>
      <c r="D62" s="23"/>
      <c r="E62" s="22"/>
      <c r="F62" s="23"/>
      <c r="G62" s="22"/>
      <c r="H62" s="23"/>
      <c r="I62" s="38"/>
      <c r="J62" s="38"/>
      <c r="K62" s="38"/>
      <c r="L62" s="38"/>
      <c r="M62" s="38"/>
      <c r="N62" s="39"/>
      <c r="O62" s="22"/>
    </row>
    <row r="63" spans="1:15" ht="12.75" customHeight="1">
      <c r="A63" s="22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12.75" customHeight="1">
      <c r="A64" s="20"/>
      <c r="B64" s="22"/>
      <c r="C64" s="38"/>
      <c r="D64" s="39"/>
      <c r="E64" s="38"/>
      <c r="F64" s="39"/>
      <c r="G64" s="38"/>
      <c r="H64" s="39"/>
      <c r="I64" s="22"/>
      <c r="J64" s="22"/>
      <c r="K64" s="22"/>
      <c r="L64" s="22"/>
      <c r="M64" s="22"/>
      <c r="N64" s="23"/>
      <c r="O64" s="20"/>
    </row>
    <row r="65" spans="1:15" ht="12.75" customHeight="1">
      <c r="A65" s="20"/>
      <c r="B65" s="20"/>
      <c r="C65" s="22"/>
      <c r="D65" s="23"/>
      <c r="E65" s="22"/>
      <c r="F65" s="23"/>
      <c r="G65" s="22"/>
      <c r="H65" s="23"/>
      <c r="I65" s="38"/>
      <c r="J65" s="38"/>
      <c r="K65" s="38"/>
      <c r="L65" s="38"/>
      <c r="M65" s="38"/>
      <c r="N65" s="39"/>
      <c r="O65" s="22"/>
    </row>
    <row r="66" spans="1:15" ht="12.75" customHeight="1">
      <c r="A66" s="22"/>
      <c r="B66" s="20"/>
      <c r="C66" s="38"/>
      <c r="D66" s="39"/>
      <c r="E66" s="38"/>
      <c r="F66" s="39"/>
      <c r="G66" s="38"/>
      <c r="H66" s="39"/>
      <c r="I66" s="38"/>
      <c r="J66" s="38"/>
      <c r="K66" s="38"/>
      <c r="L66" s="38"/>
      <c r="M66" s="38"/>
      <c r="N66" s="39"/>
      <c r="O66" s="20"/>
    </row>
    <row r="67" spans="1:15" ht="12.75" customHeight="1">
      <c r="A67" s="20"/>
      <c r="B67" s="22"/>
      <c r="C67" s="38"/>
      <c r="D67" s="39"/>
      <c r="E67" s="38"/>
      <c r="F67" s="39"/>
      <c r="G67" s="38"/>
      <c r="H67" s="39"/>
      <c r="I67" s="22"/>
      <c r="J67" s="22"/>
      <c r="K67" s="22"/>
      <c r="L67" s="22"/>
      <c r="M67" s="22"/>
      <c r="N67" s="23"/>
      <c r="O67" s="20"/>
    </row>
    <row r="68" spans="1:15" ht="12.75" customHeight="1">
      <c r="A68" s="20"/>
      <c r="B68" s="20"/>
      <c r="C68" s="22"/>
      <c r="D68" s="23"/>
      <c r="E68" s="22"/>
      <c r="F68" s="23"/>
      <c r="G68" s="22"/>
      <c r="H68" s="23"/>
      <c r="I68" s="38"/>
      <c r="J68" s="38"/>
      <c r="K68" s="38"/>
      <c r="L68" s="38"/>
      <c r="M68" s="38"/>
      <c r="N68" s="39"/>
      <c r="O68" s="22"/>
    </row>
    <row r="69" spans="1:15" ht="12.75" customHeight="1">
      <c r="A69" s="22"/>
      <c r="B69" s="20"/>
      <c r="C69" s="38"/>
      <c r="D69" s="39"/>
      <c r="E69" s="38"/>
      <c r="F69" s="39"/>
      <c r="G69" s="38"/>
      <c r="H69" s="39"/>
      <c r="I69" s="38"/>
      <c r="J69" s="38"/>
      <c r="K69" s="38"/>
      <c r="L69" s="38"/>
      <c r="M69" s="38"/>
      <c r="N69" s="39"/>
      <c r="O69" s="20"/>
    </row>
    <row r="70" spans="1:15" ht="12.75" customHeight="1">
      <c r="A70" s="20"/>
      <c r="B70" s="22"/>
      <c r="C70" s="38"/>
      <c r="D70" s="39"/>
      <c r="E70" s="38"/>
      <c r="F70" s="39"/>
      <c r="G70" s="38"/>
      <c r="H70" s="39"/>
      <c r="I70" s="22"/>
      <c r="J70" s="22"/>
      <c r="K70" s="22"/>
      <c r="L70" s="22"/>
      <c r="M70" s="22"/>
      <c r="N70" s="23"/>
      <c r="O70" s="20"/>
    </row>
    <row r="71" spans="1:15" ht="12.75" customHeight="1">
      <c r="A71" s="20"/>
      <c r="B71" s="20"/>
      <c r="C71" s="22"/>
      <c r="D71" s="23"/>
      <c r="E71" s="22"/>
      <c r="F71" s="23"/>
      <c r="G71" s="22"/>
      <c r="H71" s="23"/>
      <c r="I71" s="38"/>
      <c r="J71" s="38"/>
      <c r="K71" s="38"/>
      <c r="L71" s="38"/>
      <c r="M71" s="38"/>
      <c r="N71" s="39"/>
      <c r="O71" s="22"/>
    </row>
    <row r="72" spans="1:15" ht="12.75" customHeight="1">
      <c r="A72" s="22"/>
      <c r="B72" s="20"/>
      <c r="C72" s="38"/>
      <c r="D72" s="39"/>
      <c r="E72" s="38"/>
      <c r="F72" s="39"/>
      <c r="G72" s="38"/>
      <c r="H72" s="39"/>
      <c r="I72" s="38"/>
      <c r="J72" s="38"/>
      <c r="K72" s="38"/>
      <c r="L72" s="38"/>
      <c r="M72" s="38"/>
      <c r="N72" s="39"/>
      <c r="O72" s="20"/>
    </row>
    <row r="73" spans="1:15" ht="12.75" customHeight="1">
      <c r="A73" s="20"/>
      <c r="B73" s="22"/>
      <c r="C73" s="38"/>
      <c r="D73" s="39"/>
      <c r="E73" s="38"/>
      <c r="F73" s="39"/>
      <c r="G73" s="38"/>
      <c r="H73" s="39"/>
      <c r="I73" s="22"/>
      <c r="J73" s="22"/>
      <c r="K73" s="22"/>
      <c r="L73" s="22"/>
      <c r="M73" s="22"/>
      <c r="N73" s="23"/>
      <c r="O73" s="20"/>
    </row>
    <row r="74" spans="1:15" ht="12.75" customHeight="1">
      <c r="A74" s="20"/>
      <c r="B74" s="20"/>
      <c r="C74" s="22"/>
      <c r="D74" s="23"/>
      <c r="E74" s="22"/>
      <c r="F74" s="23"/>
      <c r="G74" s="22"/>
      <c r="H74" s="23"/>
      <c r="I74" s="38"/>
      <c r="J74" s="38"/>
      <c r="K74" s="38"/>
      <c r="L74" s="38"/>
      <c r="M74" s="38"/>
      <c r="N74" s="39"/>
      <c r="O74" s="22"/>
    </row>
    <row r="75" spans="1:15" ht="12.75" customHeight="1">
      <c r="A75" s="22"/>
      <c r="B75" s="20"/>
      <c r="C75" s="38"/>
      <c r="D75" s="39"/>
      <c r="E75" s="38"/>
      <c r="F75" s="39"/>
      <c r="G75" s="38"/>
      <c r="H75" s="39"/>
      <c r="I75" s="38"/>
      <c r="J75" s="38"/>
      <c r="K75" s="38"/>
      <c r="L75" s="38"/>
      <c r="M75" s="38"/>
      <c r="N75" s="39"/>
      <c r="O75" s="20"/>
    </row>
    <row r="76" spans="1:15" ht="12.75" customHeight="1">
      <c r="A76" s="20"/>
      <c r="B76" s="22"/>
      <c r="C76" s="38"/>
      <c r="D76" s="39"/>
      <c r="E76" s="38"/>
      <c r="F76" s="39"/>
      <c r="G76" s="38"/>
      <c r="H76" s="39"/>
      <c r="I76" s="22"/>
      <c r="J76" s="22"/>
      <c r="K76" s="22"/>
      <c r="L76" s="22"/>
      <c r="M76" s="22"/>
      <c r="N76" s="23"/>
      <c r="O76" s="20"/>
    </row>
    <row r="77" spans="1:15" ht="12.75" customHeight="1">
      <c r="A77" s="20"/>
      <c r="B77" s="20"/>
      <c r="C77" s="22"/>
      <c r="D77" s="23"/>
      <c r="E77" s="22"/>
      <c r="F77" s="23"/>
      <c r="G77" s="22"/>
      <c r="H77" s="23"/>
      <c r="I77" s="38"/>
      <c r="J77" s="38"/>
      <c r="K77" s="38"/>
      <c r="L77" s="38"/>
      <c r="M77" s="38"/>
      <c r="N77" s="39"/>
      <c r="O77" s="22"/>
    </row>
    <row r="78" spans="1:15" ht="12.75" customHeight="1">
      <c r="A78" s="22"/>
      <c r="B78" s="20"/>
      <c r="C78" s="38"/>
      <c r="D78" s="39"/>
      <c r="E78" s="38"/>
      <c r="F78" s="39"/>
      <c r="G78" s="38"/>
      <c r="H78" s="39"/>
      <c r="I78" s="38"/>
      <c r="J78" s="38"/>
      <c r="K78" s="38"/>
      <c r="L78" s="38"/>
      <c r="M78" s="38"/>
      <c r="N78" s="39"/>
      <c r="O78" s="20"/>
    </row>
    <row r="79" spans="1:15" ht="12.75" customHeight="1">
      <c r="A79" s="20"/>
      <c r="B79" s="22"/>
      <c r="C79" s="38"/>
      <c r="D79" s="39"/>
      <c r="E79" s="38"/>
      <c r="F79" s="39"/>
      <c r="G79" s="38"/>
      <c r="H79" s="39"/>
      <c r="I79" s="22"/>
      <c r="J79" s="22"/>
      <c r="K79" s="22"/>
      <c r="L79" s="22"/>
      <c r="M79" s="22"/>
      <c r="N79" s="23"/>
      <c r="O79" s="20"/>
    </row>
    <row r="80" spans="1:15" ht="12.75" customHeight="1">
      <c r="A80" s="20"/>
      <c r="B80" s="20"/>
      <c r="C80" s="22"/>
      <c r="D80" s="23"/>
      <c r="E80" s="22"/>
      <c r="F80" s="23"/>
      <c r="G80" s="22"/>
      <c r="H80" s="23"/>
      <c r="I80" s="38"/>
      <c r="J80" s="38"/>
      <c r="K80" s="38"/>
      <c r="L80" s="38"/>
      <c r="M80" s="38"/>
      <c r="N80" s="39"/>
      <c r="O80" s="22"/>
    </row>
    <row r="81" spans="1:15" ht="12.75" customHeight="1">
      <c r="A81" s="22"/>
      <c r="B81" s="20"/>
      <c r="C81" s="38"/>
      <c r="D81" s="39"/>
      <c r="E81" s="38"/>
      <c r="F81" s="39"/>
      <c r="G81" s="38"/>
      <c r="H81" s="39"/>
      <c r="I81" s="38"/>
      <c r="J81" s="38"/>
      <c r="K81" s="38"/>
      <c r="L81" s="38"/>
      <c r="M81" s="38"/>
      <c r="N81" s="39"/>
      <c r="O81" s="20"/>
    </row>
    <row r="82" spans="1:15" ht="12.75" customHeight="1">
      <c r="A82" s="20"/>
      <c r="B82" s="22"/>
      <c r="C82" s="38"/>
      <c r="D82" s="39"/>
      <c r="E82" s="38"/>
      <c r="F82" s="39"/>
      <c r="G82" s="38"/>
      <c r="H82" s="39"/>
      <c r="I82" s="22"/>
      <c r="J82" s="22"/>
      <c r="K82" s="22"/>
      <c r="L82" s="22"/>
      <c r="M82" s="22"/>
      <c r="N82" s="23"/>
      <c r="O82" s="20"/>
    </row>
    <row r="83" spans="1:15" ht="12.75" customHeight="1">
      <c r="A83" s="20"/>
      <c r="B83" s="20"/>
      <c r="C83" s="22"/>
      <c r="D83" s="23"/>
      <c r="E83" s="22"/>
      <c r="F83" s="23"/>
      <c r="G83" s="22"/>
      <c r="H83" s="23"/>
      <c r="I83" s="38"/>
      <c r="J83" s="38"/>
      <c r="K83" s="38"/>
      <c r="L83" s="38"/>
      <c r="M83" s="38"/>
      <c r="N83" s="39"/>
      <c r="O83" s="22"/>
    </row>
    <row r="84" spans="1:15" ht="12.75" customHeight="1">
      <c r="A84" s="22"/>
      <c r="B84" s="20"/>
      <c r="C84" s="38"/>
      <c r="D84" s="39"/>
      <c r="E84" s="38"/>
      <c r="F84" s="39"/>
      <c r="G84" s="38"/>
      <c r="H84" s="39"/>
      <c r="I84" s="38"/>
      <c r="J84" s="38"/>
      <c r="K84" s="38"/>
      <c r="L84" s="38"/>
      <c r="M84" s="38"/>
      <c r="N84" s="39"/>
      <c r="O84" s="20"/>
    </row>
    <row r="85" spans="1:15" ht="12.75" customHeight="1">
      <c r="A85" s="20"/>
      <c r="B85" s="22"/>
      <c r="C85" s="38"/>
      <c r="D85" s="39"/>
      <c r="E85" s="38"/>
      <c r="F85" s="39"/>
      <c r="G85" s="38"/>
      <c r="H85" s="39"/>
      <c r="I85" s="22"/>
      <c r="J85" s="22"/>
      <c r="K85" s="22"/>
      <c r="L85" s="22"/>
      <c r="M85" s="22"/>
      <c r="N85" s="23"/>
      <c r="O85" s="20"/>
    </row>
    <row r="86" spans="1:15" ht="12.75" customHeight="1">
      <c r="A86" s="20"/>
      <c r="B86" s="20"/>
      <c r="C86" s="22"/>
      <c r="D86" s="23"/>
      <c r="E86" s="22"/>
      <c r="F86" s="23"/>
      <c r="G86" s="22"/>
      <c r="H86" s="23"/>
      <c r="I86" s="38"/>
      <c r="J86" s="38"/>
      <c r="K86" s="38"/>
      <c r="L86" s="38"/>
      <c r="M86" s="38"/>
      <c r="N86" s="39"/>
      <c r="O86" s="22"/>
    </row>
    <row r="87" spans="1:15" ht="12.75" customHeight="1">
      <c r="A87" s="22"/>
      <c r="B87" s="20"/>
      <c r="C87" s="38"/>
      <c r="D87" s="39"/>
      <c r="E87" s="38"/>
      <c r="F87" s="39"/>
      <c r="G87" s="38"/>
      <c r="H87" s="39"/>
      <c r="I87" s="38"/>
      <c r="J87" s="38"/>
      <c r="K87" s="38"/>
      <c r="L87" s="38"/>
      <c r="M87" s="38"/>
      <c r="N87" s="39"/>
      <c r="O87" s="20"/>
    </row>
    <row r="88" spans="1:15" ht="12.75" customHeight="1">
      <c r="A88" s="20"/>
      <c r="B88" s="22"/>
      <c r="C88" s="38"/>
      <c r="D88" s="39"/>
      <c r="E88" s="38"/>
      <c r="F88" s="39"/>
      <c r="G88" s="38"/>
      <c r="H88" s="39"/>
      <c r="I88" s="22"/>
      <c r="J88" s="22"/>
      <c r="K88" s="22"/>
      <c r="L88" s="22"/>
      <c r="M88" s="22"/>
      <c r="N88" s="23"/>
      <c r="O88" s="20"/>
    </row>
    <row r="89" spans="1:15" ht="12.75" customHeight="1">
      <c r="A89" s="20"/>
      <c r="B89" s="20"/>
      <c r="C89" s="22"/>
      <c r="D89" s="23"/>
      <c r="E89" s="22"/>
      <c r="F89" s="23"/>
      <c r="G89" s="22"/>
      <c r="H89" s="23"/>
      <c r="I89" s="38"/>
      <c r="J89" s="38"/>
      <c r="K89" s="22"/>
      <c r="L89" s="22"/>
      <c r="M89" s="23"/>
      <c r="N89" s="39"/>
      <c r="O89" s="22"/>
    </row>
    <row r="90" spans="1:15" ht="12.75" customHeight="1">
      <c r="A90" s="22"/>
      <c r="B90" s="22"/>
      <c r="C90" s="38"/>
      <c r="D90" s="39"/>
      <c r="E90" s="20"/>
      <c r="F90" s="20"/>
      <c r="G90" s="38"/>
      <c r="H90" s="39"/>
      <c r="I90" s="38"/>
      <c r="J90" s="38"/>
      <c r="K90" s="20"/>
      <c r="L90" s="20"/>
      <c r="M90" s="20"/>
      <c r="N90" s="39"/>
      <c r="O90" s="22"/>
    </row>
    <row r="91" spans="1:12" ht="12.75" customHeight="1">
      <c r="A91" s="20"/>
      <c r="B91" s="20"/>
      <c r="C91" s="20"/>
      <c r="D91" s="20"/>
      <c r="E91" s="20"/>
      <c r="F91" s="20"/>
      <c r="G91" s="20"/>
      <c r="H91" s="20"/>
      <c r="J91" s="20"/>
      <c r="K91" s="20"/>
      <c r="L91" s="20"/>
    </row>
    <row r="92" ht="12.75" customHeight="1">
      <c r="G92" s="22"/>
    </row>
    <row r="93" ht="12.75" customHeight="1">
      <c r="G93" s="22"/>
    </row>
    <row r="94" ht="12.75" customHeight="1">
      <c r="G94" s="22"/>
    </row>
    <row r="95" ht="12.75" customHeight="1">
      <c r="G95" s="22"/>
    </row>
    <row r="96" ht="12.75" customHeight="1">
      <c r="G96" s="22"/>
    </row>
  </sheetData>
  <sheetProtection/>
  <mergeCells count="12">
    <mergeCell ref="A4:N4"/>
    <mergeCell ref="A6:N6"/>
    <mergeCell ref="A7:N7"/>
    <mergeCell ref="A9:A10"/>
    <mergeCell ref="B9:B10"/>
    <mergeCell ref="C9:E9"/>
    <mergeCell ref="F9:H9"/>
    <mergeCell ref="I9:K9"/>
    <mergeCell ref="L9:N9"/>
    <mergeCell ref="A5:N5"/>
    <mergeCell ref="Q30:T30"/>
    <mergeCell ref="A37:B37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G10"/>
  <sheetViews>
    <sheetView zoomScale="160" zoomScaleNormal="160" zoomScalePageLayoutView="0" workbookViewId="0" topLeftCell="A1">
      <selection activeCell="I7" sqref="I7"/>
    </sheetView>
  </sheetViews>
  <sheetFormatPr defaultColWidth="11.421875" defaultRowHeight="12.75"/>
  <cols>
    <col min="4" max="5" width="15.57421875" style="44" bestFit="1" customWidth="1"/>
    <col min="6" max="6" width="14.421875" style="44" bestFit="1" customWidth="1"/>
    <col min="7" max="7" width="11.421875" style="44" customWidth="1"/>
  </cols>
  <sheetData>
    <row r="9" spans="4:7" ht="25.5">
      <c r="D9" s="68" t="s">
        <v>90</v>
      </c>
      <c r="E9" s="68" t="s">
        <v>91</v>
      </c>
      <c r="F9" s="68" t="s">
        <v>92</v>
      </c>
      <c r="G9" s="66"/>
    </row>
    <row r="10" spans="4:6" ht="12.75">
      <c r="D10" s="67">
        <v>723961974.75</v>
      </c>
      <c r="E10" s="67">
        <v>674015530.18</v>
      </c>
      <c r="F10" s="67">
        <f>+D10-E10</f>
        <v>49946444.57000005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30" sqref="C30"/>
    </sheetView>
  </sheetViews>
  <sheetFormatPr defaultColWidth="11.421875" defaultRowHeight="12.75"/>
  <cols>
    <col min="2" max="3" width="14.8515625" style="44" bestFit="1" customWidth="1"/>
    <col min="5" max="5" width="13.57421875" style="0" bestFit="1" customWidth="1"/>
    <col min="6" max="8" width="11.421875" style="44" customWidth="1"/>
    <col min="9" max="10" width="13.8515625" style="0" bestFit="1" customWidth="1"/>
  </cols>
  <sheetData>
    <row r="1" spans="2:10" ht="12.75">
      <c r="B1" s="44">
        <v>4832999</v>
      </c>
      <c r="C1" s="44">
        <v>0</v>
      </c>
      <c r="I1" s="46">
        <f>+B1+F1</f>
        <v>4832999</v>
      </c>
      <c r="J1" s="46">
        <f>+C1+G1</f>
        <v>0</v>
      </c>
    </row>
    <row r="2" spans="1:10" ht="12.75">
      <c r="A2" s="45">
        <v>302</v>
      </c>
      <c r="B2" s="44">
        <v>2243285.42</v>
      </c>
      <c r="C2" s="44">
        <v>1797207.52</v>
      </c>
      <c r="E2" t="s">
        <v>46</v>
      </c>
      <c r="F2" s="44">
        <v>35119</v>
      </c>
      <c r="G2" s="44">
        <v>0</v>
      </c>
      <c r="I2" s="46">
        <f aca="true" t="shared" si="0" ref="I2:I26">+B2+F2</f>
        <v>2278404.42</v>
      </c>
      <c r="J2" s="46">
        <f aca="true" t="shared" si="1" ref="J2:J26">+C2+G2</f>
        <v>1797207.52</v>
      </c>
    </row>
    <row r="3" spans="1:10" ht="12.75">
      <c r="A3" s="45">
        <v>303</v>
      </c>
      <c r="B3" s="44">
        <v>3471128</v>
      </c>
      <c r="C3" s="44">
        <v>3066414.59</v>
      </c>
      <c r="E3" t="s">
        <v>47</v>
      </c>
      <c r="F3" s="44">
        <v>2800</v>
      </c>
      <c r="G3" s="44">
        <v>0</v>
      </c>
      <c r="I3" s="46">
        <f t="shared" si="0"/>
        <v>3473928</v>
      </c>
      <c r="J3" s="46">
        <f t="shared" si="1"/>
        <v>3066414.59</v>
      </c>
    </row>
    <row r="4" spans="1:10" ht="12.75">
      <c r="A4" s="45">
        <v>304</v>
      </c>
      <c r="B4" s="44">
        <v>6597240</v>
      </c>
      <c r="C4" s="44">
        <v>5135168.15</v>
      </c>
      <c r="E4" t="s">
        <v>48</v>
      </c>
      <c r="F4" s="44">
        <v>4600</v>
      </c>
      <c r="G4" s="44">
        <v>691.91</v>
      </c>
      <c r="I4" s="46">
        <f t="shared" si="0"/>
        <v>6601840</v>
      </c>
      <c r="J4" s="46">
        <f t="shared" si="1"/>
        <v>5135860.0600000005</v>
      </c>
    </row>
    <row r="5" spans="1:10" ht="12.75">
      <c r="A5" s="45">
        <v>305</v>
      </c>
      <c r="B5" s="44">
        <v>7007903</v>
      </c>
      <c r="C5" s="44">
        <v>2606540.31</v>
      </c>
      <c r="E5" t="s">
        <v>49</v>
      </c>
      <c r="F5" s="44">
        <v>31500</v>
      </c>
      <c r="G5" s="44">
        <v>0</v>
      </c>
      <c r="I5" s="46">
        <f t="shared" si="0"/>
        <v>7039403</v>
      </c>
      <c r="J5" s="46">
        <f t="shared" si="1"/>
        <v>2606540.31</v>
      </c>
    </row>
    <row r="6" spans="1:10" ht="12.75">
      <c r="A6" s="45">
        <v>306</v>
      </c>
      <c r="B6" s="44">
        <v>4431911</v>
      </c>
      <c r="C6" s="44">
        <v>2886112.37</v>
      </c>
      <c r="E6" t="s">
        <v>50</v>
      </c>
      <c r="F6" s="44">
        <v>80000</v>
      </c>
      <c r="G6" s="44">
        <v>30590.29</v>
      </c>
      <c r="I6" s="46">
        <f t="shared" si="0"/>
        <v>4511911</v>
      </c>
      <c r="J6" s="46">
        <f t="shared" si="1"/>
        <v>2916702.66</v>
      </c>
    </row>
    <row r="7" spans="1:10" ht="12.75">
      <c r="A7" s="45">
        <v>307</v>
      </c>
      <c r="B7" s="44">
        <v>5481473</v>
      </c>
      <c r="C7" s="44">
        <v>4732111.63</v>
      </c>
      <c r="E7" t="s">
        <v>51</v>
      </c>
      <c r="F7" s="44">
        <v>35000</v>
      </c>
      <c r="G7" s="44">
        <v>0</v>
      </c>
      <c r="I7" s="46">
        <f t="shared" si="0"/>
        <v>5516473</v>
      </c>
      <c r="J7" s="46">
        <f t="shared" si="1"/>
        <v>4732111.63</v>
      </c>
    </row>
    <row r="8" spans="1:10" ht="12.75">
      <c r="A8" s="45">
        <v>308</v>
      </c>
      <c r="B8" s="44">
        <v>5174396</v>
      </c>
      <c r="C8" s="44">
        <v>4535356.48</v>
      </c>
      <c r="E8" t="s">
        <v>52</v>
      </c>
      <c r="F8" s="44">
        <v>35840</v>
      </c>
      <c r="G8" s="44">
        <v>32846.83</v>
      </c>
      <c r="I8" s="46">
        <f t="shared" si="0"/>
        <v>5210236</v>
      </c>
      <c r="J8" s="46">
        <f t="shared" si="1"/>
        <v>4568203.3100000005</v>
      </c>
    </row>
    <row r="9" spans="1:10" ht="12.75">
      <c r="A9" s="45">
        <v>309</v>
      </c>
      <c r="B9" s="44">
        <v>8415755</v>
      </c>
      <c r="C9" s="44">
        <v>5901421.1</v>
      </c>
      <c r="E9" t="s">
        <v>53</v>
      </c>
      <c r="F9" s="44">
        <v>13778</v>
      </c>
      <c r="G9" s="44">
        <v>0</v>
      </c>
      <c r="I9" s="46">
        <f t="shared" si="0"/>
        <v>8429533</v>
      </c>
      <c r="J9" s="46">
        <f t="shared" si="1"/>
        <v>5901421.1</v>
      </c>
    </row>
    <row r="10" spans="1:10" ht="12.75">
      <c r="A10" s="45">
        <v>310</v>
      </c>
      <c r="B10" s="44">
        <v>6834287</v>
      </c>
      <c r="C10" s="44">
        <v>5533628.78</v>
      </c>
      <c r="E10" t="s">
        <v>54</v>
      </c>
      <c r="F10" s="44">
        <v>2780</v>
      </c>
      <c r="G10" s="44">
        <v>0</v>
      </c>
      <c r="I10" s="46">
        <f t="shared" si="0"/>
        <v>6837067</v>
      </c>
      <c r="J10" s="46">
        <f t="shared" si="1"/>
        <v>5533628.78</v>
      </c>
    </row>
    <row r="11" spans="1:10" ht="12.75">
      <c r="A11" s="45">
        <v>311</v>
      </c>
      <c r="B11" s="44">
        <v>3549900</v>
      </c>
      <c r="C11" s="44">
        <v>2383699.06</v>
      </c>
      <c r="E11" t="s">
        <v>55</v>
      </c>
      <c r="F11" s="44">
        <v>23168</v>
      </c>
      <c r="G11" s="44">
        <v>0</v>
      </c>
      <c r="I11" s="46">
        <f t="shared" si="0"/>
        <v>3573068</v>
      </c>
      <c r="J11" s="46">
        <f t="shared" si="1"/>
        <v>2383699.06</v>
      </c>
    </row>
    <row r="12" spans="1:10" ht="12.75">
      <c r="A12" s="45">
        <v>312</v>
      </c>
      <c r="B12" s="44">
        <v>11738464</v>
      </c>
      <c r="C12" s="44">
        <v>9561249.5</v>
      </c>
      <c r="E12" t="s">
        <v>56</v>
      </c>
      <c r="F12" s="44">
        <v>147601</v>
      </c>
      <c r="G12" s="44">
        <v>98328.21</v>
      </c>
      <c r="I12" s="46">
        <f t="shared" si="0"/>
        <v>11886065</v>
      </c>
      <c r="J12" s="46">
        <f t="shared" si="1"/>
        <v>9659577.71</v>
      </c>
    </row>
    <row r="13" spans="1:10" ht="12.75">
      <c r="A13" s="45">
        <v>313</v>
      </c>
      <c r="B13" s="44">
        <v>12035241</v>
      </c>
      <c r="C13" s="44">
        <v>7699559.19</v>
      </c>
      <c r="E13" t="s">
        <v>57</v>
      </c>
      <c r="F13" s="44">
        <v>2700</v>
      </c>
      <c r="G13" s="44">
        <v>0</v>
      </c>
      <c r="I13" s="46">
        <f t="shared" si="0"/>
        <v>12037941</v>
      </c>
      <c r="J13" s="46">
        <f t="shared" si="1"/>
        <v>7699559.19</v>
      </c>
    </row>
    <row r="14" spans="1:10" ht="12.75">
      <c r="A14" s="45">
        <v>314</v>
      </c>
      <c r="B14" s="44">
        <v>10896996</v>
      </c>
      <c r="C14" s="44">
        <v>9583862.91</v>
      </c>
      <c r="E14" t="s">
        <v>58</v>
      </c>
      <c r="F14" s="44">
        <v>4662</v>
      </c>
      <c r="G14" s="44">
        <v>0</v>
      </c>
      <c r="I14" s="46">
        <f t="shared" si="0"/>
        <v>10901658</v>
      </c>
      <c r="J14" s="46">
        <f t="shared" si="1"/>
        <v>9583862.91</v>
      </c>
    </row>
    <row r="15" spans="1:10" ht="12.75">
      <c r="A15" s="45">
        <v>315</v>
      </c>
      <c r="B15" s="44">
        <v>3372137</v>
      </c>
      <c r="C15" s="44">
        <v>2383891</v>
      </c>
      <c r="I15" s="46">
        <f t="shared" si="0"/>
        <v>3372137</v>
      </c>
      <c r="J15" s="46">
        <f t="shared" si="1"/>
        <v>2383891</v>
      </c>
    </row>
    <row r="16" spans="1:10" ht="12.75">
      <c r="A16" s="45">
        <v>316</v>
      </c>
      <c r="B16" s="44">
        <v>13421811</v>
      </c>
      <c r="C16" s="44">
        <v>10852209.52</v>
      </c>
      <c r="I16" s="46">
        <f t="shared" si="0"/>
        <v>13421811</v>
      </c>
      <c r="J16" s="46">
        <f t="shared" si="1"/>
        <v>10852209.52</v>
      </c>
    </row>
    <row r="17" spans="1:10" ht="12.75">
      <c r="A17" s="45">
        <v>317</v>
      </c>
      <c r="B17" s="44">
        <v>7007919</v>
      </c>
      <c r="C17" s="44">
        <v>5230103.69</v>
      </c>
      <c r="E17" t="s">
        <v>59</v>
      </c>
      <c r="F17" s="44">
        <v>141248</v>
      </c>
      <c r="G17" s="44">
        <v>48450.6</v>
      </c>
      <c r="I17" s="46">
        <f t="shared" si="0"/>
        <v>7149167</v>
      </c>
      <c r="J17" s="46">
        <f t="shared" si="1"/>
        <v>5278554.29</v>
      </c>
    </row>
    <row r="18" spans="1:10" ht="12.75">
      <c r="A18" s="45">
        <v>318</v>
      </c>
      <c r="B18" s="44">
        <v>5001775</v>
      </c>
      <c r="C18" s="44">
        <v>3362280.98</v>
      </c>
      <c r="E18" t="s">
        <v>60</v>
      </c>
      <c r="F18" s="44">
        <v>18376</v>
      </c>
      <c r="G18" s="44">
        <v>17759.13</v>
      </c>
      <c r="I18" s="46">
        <f t="shared" si="0"/>
        <v>5020151</v>
      </c>
      <c r="J18" s="46">
        <f t="shared" si="1"/>
        <v>3380040.11</v>
      </c>
    </row>
    <row r="19" spans="1:10" ht="12.75">
      <c r="A19" s="45">
        <v>319</v>
      </c>
      <c r="B19" s="44">
        <v>3594005</v>
      </c>
      <c r="C19" s="44">
        <v>2345257.92</v>
      </c>
      <c r="E19" t="s">
        <v>61</v>
      </c>
      <c r="F19" s="44">
        <v>7080</v>
      </c>
      <c r="G19" s="44">
        <v>5632.48</v>
      </c>
      <c r="I19" s="46">
        <f t="shared" si="0"/>
        <v>3601085</v>
      </c>
      <c r="J19" s="46">
        <f t="shared" si="1"/>
        <v>2350890.4</v>
      </c>
    </row>
    <row r="20" spans="1:10" ht="12.75">
      <c r="A20" s="45">
        <v>320</v>
      </c>
      <c r="B20" s="44">
        <v>4687211.44</v>
      </c>
      <c r="C20" s="44">
        <v>3614332.56</v>
      </c>
      <c r="E20" t="s">
        <v>62</v>
      </c>
      <c r="F20" s="44">
        <v>2685</v>
      </c>
      <c r="G20" s="44">
        <v>0</v>
      </c>
      <c r="I20" s="46">
        <f t="shared" si="0"/>
        <v>4689896.44</v>
      </c>
      <c r="J20" s="46">
        <f t="shared" si="1"/>
        <v>3614332.56</v>
      </c>
    </row>
    <row r="21" spans="1:10" ht="12.75">
      <c r="A21" s="45">
        <v>321</v>
      </c>
      <c r="B21" s="44">
        <v>4042426</v>
      </c>
      <c r="C21" s="44">
        <v>3473325.71</v>
      </c>
      <c r="E21" t="s">
        <v>63</v>
      </c>
      <c r="F21" s="44">
        <v>38299</v>
      </c>
      <c r="G21" s="44">
        <v>30750.82</v>
      </c>
      <c r="I21" s="46">
        <f t="shared" si="0"/>
        <v>4080725</v>
      </c>
      <c r="J21" s="46">
        <f t="shared" si="1"/>
        <v>3504076.53</v>
      </c>
    </row>
    <row r="22" spans="1:10" ht="12.75">
      <c r="A22" s="45">
        <v>322</v>
      </c>
      <c r="B22" s="44">
        <v>5272889</v>
      </c>
      <c r="C22" s="44">
        <v>4201781.06</v>
      </c>
      <c r="I22" s="46">
        <f t="shared" si="0"/>
        <v>5272889</v>
      </c>
      <c r="J22" s="46">
        <f t="shared" si="1"/>
        <v>4201781.06</v>
      </c>
    </row>
    <row r="23" spans="1:10" ht="12.75">
      <c r="A23" s="45">
        <v>323</v>
      </c>
      <c r="B23" s="44">
        <v>23688582</v>
      </c>
      <c r="C23" s="44">
        <v>15097767.28</v>
      </c>
      <c r="E23" t="s">
        <v>64</v>
      </c>
      <c r="F23" s="44">
        <v>137493</v>
      </c>
      <c r="G23" s="44">
        <v>0</v>
      </c>
      <c r="I23" s="46">
        <f t="shared" si="0"/>
        <v>23826075</v>
      </c>
      <c r="J23" s="46">
        <f t="shared" si="1"/>
        <v>15097767.28</v>
      </c>
    </row>
    <row r="24" spans="1:10" ht="12.75">
      <c r="A24" s="45">
        <v>324</v>
      </c>
      <c r="B24" s="44">
        <v>15572877.14</v>
      </c>
      <c r="C24" s="44">
        <v>7745497.61</v>
      </c>
      <c r="E24" t="s">
        <v>65</v>
      </c>
      <c r="F24" s="44">
        <v>18382</v>
      </c>
      <c r="G24" s="44">
        <v>4328.23</v>
      </c>
      <c r="I24" s="46">
        <f t="shared" si="0"/>
        <v>15591259.14</v>
      </c>
      <c r="J24" s="46">
        <f t="shared" si="1"/>
        <v>7749825.840000001</v>
      </c>
    </row>
    <row r="25" spans="1:10" ht="12.75">
      <c r="A25" s="45">
        <v>325</v>
      </c>
      <c r="B25" s="44">
        <v>14766504</v>
      </c>
      <c r="C25" s="44">
        <v>6851387.6</v>
      </c>
      <c r="E25" t="s">
        <v>66</v>
      </c>
      <c r="F25" s="44">
        <v>34682</v>
      </c>
      <c r="G25" s="44">
        <v>16639.5</v>
      </c>
      <c r="I25" s="46">
        <f t="shared" si="0"/>
        <v>14801186</v>
      </c>
      <c r="J25" s="46">
        <f t="shared" si="1"/>
        <v>6868027.1</v>
      </c>
    </row>
    <row r="26" spans="1:10" ht="12.75">
      <c r="A26" s="45">
        <v>326</v>
      </c>
      <c r="B26" s="44">
        <v>15485158</v>
      </c>
      <c r="C26" s="44">
        <v>7362932.97</v>
      </c>
      <c r="I26" s="46">
        <f t="shared" si="0"/>
        <v>15485158</v>
      </c>
      <c r="J26" s="46">
        <f t="shared" si="1"/>
        <v>7362932.97</v>
      </c>
    </row>
    <row r="27" spans="2:3" ht="12.75">
      <c r="B27" s="44">
        <f>SUM(B1:B26)</f>
        <v>208624273</v>
      </c>
      <c r="C27" s="44">
        <f>SUM(C1:C26)</f>
        <v>137943099.49</v>
      </c>
    </row>
    <row r="29" ht="12.75">
      <c r="C29" s="44">
        <v>137943099.49</v>
      </c>
    </row>
    <row r="30" ht="12.75">
      <c r="C30" s="44">
        <f>+C27-C29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T119"/>
  <sheetViews>
    <sheetView showGridLines="0" showOutlineSymbols="0" zoomScaleSheetLayoutView="100" workbookViewId="0" topLeftCell="D16">
      <selection activeCell="C38" sqref="C38:N38"/>
    </sheetView>
  </sheetViews>
  <sheetFormatPr defaultColWidth="6.8515625" defaultRowHeight="12.75" customHeight="1"/>
  <cols>
    <col min="1" max="1" width="6.421875" style="3" customWidth="1"/>
    <col min="2" max="2" width="32.140625" style="3" customWidth="1"/>
    <col min="3" max="3" width="17.00390625" style="3" customWidth="1"/>
    <col min="4" max="4" width="13.7109375" style="3" bestFit="1" customWidth="1"/>
    <col min="5" max="5" width="8.28125" style="3" bestFit="1" customWidth="1"/>
    <col min="6" max="6" width="14.421875" style="3" bestFit="1" customWidth="1"/>
    <col min="7" max="7" width="14.57421875" style="3" bestFit="1" customWidth="1"/>
    <col min="8" max="8" width="12.7109375" style="3" bestFit="1" customWidth="1"/>
    <col min="9" max="10" width="13.8515625" style="3" bestFit="1" customWidth="1"/>
    <col min="11" max="11" width="7.57421875" style="3" bestFit="1" customWidth="1"/>
    <col min="12" max="13" width="14.57421875" style="3" bestFit="1" customWidth="1"/>
    <col min="14" max="14" width="6.8515625" style="3" customWidth="1"/>
    <col min="15" max="15" width="12.7109375" style="3" bestFit="1" customWidth="1"/>
    <col min="16" max="16" width="13.7109375" style="3" bestFit="1" customWidth="1"/>
    <col min="17" max="17" width="6.8515625" style="3" customWidth="1"/>
    <col min="18" max="18" width="10.7109375" style="3" bestFit="1" customWidth="1"/>
    <col min="19" max="16384" width="6.8515625" style="3" customWidth="1"/>
  </cols>
  <sheetData>
    <row r="1" ht="10.5" customHeight="1">
      <c r="A1" s="3" t="s">
        <v>0</v>
      </c>
    </row>
    <row r="2" ht="10.5" customHeight="1">
      <c r="A2" s="3" t="s">
        <v>40</v>
      </c>
    </row>
    <row r="3" ht="10.5" customHeight="1">
      <c r="A3" s="3" t="s">
        <v>38</v>
      </c>
    </row>
    <row r="5" spans="1:14" ht="12.75" customHeight="1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2.75" customHeight="1">
      <c r="A6" s="81" t="s">
        <v>41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2.75" customHeight="1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82" t="s">
        <v>3</v>
      </c>
      <c r="B10" s="77" t="s">
        <v>4</v>
      </c>
      <c r="C10" s="77" t="s">
        <v>5</v>
      </c>
      <c r="D10" s="77"/>
      <c r="E10" s="77"/>
      <c r="F10" s="77" t="s">
        <v>6</v>
      </c>
      <c r="G10" s="77"/>
      <c r="H10" s="77"/>
      <c r="I10" s="77" t="s">
        <v>7</v>
      </c>
      <c r="J10" s="77"/>
      <c r="K10" s="77"/>
      <c r="L10" s="77" t="s">
        <v>8</v>
      </c>
      <c r="M10" s="77"/>
      <c r="N10" s="77"/>
    </row>
    <row r="11" spans="1:14" ht="31.5" customHeight="1">
      <c r="A11" s="83"/>
      <c r="B11" s="77"/>
      <c r="C11" s="15" t="s">
        <v>9</v>
      </c>
      <c r="D11" s="15" t="s">
        <v>39</v>
      </c>
      <c r="E11" s="15" t="s">
        <v>10</v>
      </c>
      <c r="F11" s="15" t="s">
        <v>9</v>
      </c>
      <c r="G11" s="15" t="s">
        <v>39</v>
      </c>
      <c r="H11" s="15" t="s">
        <v>10</v>
      </c>
      <c r="I11" s="15" t="s">
        <v>9</v>
      </c>
      <c r="J11" s="15" t="s">
        <v>39</v>
      </c>
      <c r="K11" s="15" t="s">
        <v>10</v>
      </c>
      <c r="L11" s="15" t="s">
        <v>9</v>
      </c>
      <c r="M11" s="15" t="s">
        <v>39</v>
      </c>
      <c r="N11" s="15" t="s">
        <v>10</v>
      </c>
    </row>
    <row r="12" spans="1:14" ht="15" customHeight="1">
      <c r="A12" s="12">
        <v>123</v>
      </c>
      <c r="B12" s="1" t="s">
        <v>11</v>
      </c>
      <c r="C12" s="3">
        <f>6869580+32908945</f>
        <v>39778525</v>
      </c>
      <c r="D12" s="2">
        <v>0</v>
      </c>
      <c r="E12" s="2">
        <v>0</v>
      </c>
      <c r="F12" s="2">
        <v>10395162</v>
      </c>
      <c r="G12" s="2">
        <v>0</v>
      </c>
      <c r="H12" s="2">
        <v>0</v>
      </c>
      <c r="I12" s="13">
        <v>2716949</v>
      </c>
      <c r="J12" s="2">
        <v>0</v>
      </c>
      <c r="K12" s="2">
        <v>0</v>
      </c>
      <c r="L12" s="2">
        <v>24898636</v>
      </c>
      <c r="M12" s="2">
        <v>0</v>
      </c>
      <c r="N12" s="2">
        <v>0</v>
      </c>
    </row>
    <row r="13" spans="1:14" ht="15" customHeight="1">
      <c r="A13" s="12">
        <v>302</v>
      </c>
      <c r="B13" s="1" t="s">
        <v>12</v>
      </c>
      <c r="C13" s="8">
        <v>8352730</v>
      </c>
      <c r="D13" s="2">
        <v>1358417.58</v>
      </c>
      <c r="E13" s="2">
        <f>D13/C13*100</f>
        <v>16.26315683614818</v>
      </c>
      <c r="F13" s="2">
        <v>1696425</v>
      </c>
      <c r="G13" s="2">
        <v>1418405</v>
      </c>
      <c r="H13" s="2">
        <f>G13/F13*100</f>
        <v>83.61141812930133</v>
      </c>
      <c r="I13" s="2">
        <v>322520</v>
      </c>
      <c r="J13" s="2">
        <v>275220</v>
      </c>
      <c r="K13" s="2">
        <f aca="true" t="shared" si="0" ref="K13:K37">J13/I13*100</f>
        <v>85.33424283765348</v>
      </c>
      <c r="L13" s="2">
        <v>2020806</v>
      </c>
      <c r="M13" s="2">
        <v>559373</v>
      </c>
      <c r="N13" s="2">
        <f>M13/L13*100</f>
        <v>27.680687804767008</v>
      </c>
    </row>
    <row r="14" spans="1:14" ht="15" customHeight="1">
      <c r="A14" s="12">
        <v>303</v>
      </c>
      <c r="B14" s="1" t="s">
        <v>13</v>
      </c>
      <c r="C14" s="2">
        <v>10380555</v>
      </c>
      <c r="D14" s="2">
        <v>1386246.34</v>
      </c>
      <c r="E14" s="2">
        <f aca="true" t="shared" si="1" ref="E14:E35">D14/C14*100</f>
        <v>13.354260345424693</v>
      </c>
      <c r="F14" s="2">
        <v>2315550</v>
      </c>
      <c r="G14" s="2">
        <v>1584890</v>
      </c>
      <c r="H14" s="2">
        <f aca="true" t="shared" si="2" ref="H14:H37">G14/F14*100</f>
        <v>68.44550970611733</v>
      </c>
      <c r="I14" s="2">
        <v>363440</v>
      </c>
      <c r="J14" s="2">
        <v>260920</v>
      </c>
      <c r="K14" s="2">
        <f t="shared" si="0"/>
        <v>71.79176755447942</v>
      </c>
      <c r="L14" s="2">
        <v>3006552</v>
      </c>
      <c r="M14" s="2">
        <v>670260.57</v>
      </c>
      <c r="N14" s="2">
        <f aca="true" t="shared" si="3" ref="N14:N37">M14/L14*100</f>
        <v>22.29333036647961</v>
      </c>
    </row>
    <row r="15" spans="1:14" ht="15" customHeight="1">
      <c r="A15" s="12">
        <v>304</v>
      </c>
      <c r="B15" s="1" t="s">
        <v>14</v>
      </c>
      <c r="C15" s="2">
        <v>29579983</v>
      </c>
      <c r="D15" s="2">
        <v>3718029</v>
      </c>
      <c r="E15" s="2">
        <f t="shared" si="1"/>
        <v>12.56940884651624</v>
      </c>
      <c r="F15" s="2">
        <v>5345840</v>
      </c>
      <c r="G15" s="2">
        <v>3000310</v>
      </c>
      <c r="H15" s="2">
        <f t="shared" si="2"/>
        <v>56.12420124807327</v>
      </c>
      <c r="I15" s="2">
        <v>853380</v>
      </c>
      <c r="J15" s="2">
        <v>216480</v>
      </c>
      <c r="K15" s="2">
        <f t="shared" si="0"/>
        <v>25.36736272235112</v>
      </c>
      <c r="L15" s="2">
        <v>6403978</v>
      </c>
      <c r="M15" s="2">
        <v>637460</v>
      </c>
      <c r="N15" s="2">
        <f t="shared" si="3"/>
        <v>9.954125388937939</v>
      </c>
    </row>
    <row r="16" spans="1:14" ht="15" customHeight="1">
      <c r="A16" s="12">
        <v>305</v>
      </c>
      <c r="B16" s="1" t="s">
        <v>15</v>
      </c>
      <c r="C16" s="2">
        <v>31155033</v>
      </c>
      <c r="D16" s="2">
        <v>1832393.02</v>
      </c>
      <c r="E16" s="2">
        <f t="shared" si="1"/>
        <v>5.88153130828011</v>
      </c>
      <c r="F16" s="2">
        <v>6346955</v>
      </c>
      <c r="G16" s="2">
        <v>1878570</v>
      </c>
      <c r="H16" s="2">
        <f t="shared" si="2"/>
        <v>29.597972571099056</v>
      </c>
      <c r="I16" s="2">
        <v>1036420</v>
      </c>
      <c r="J16" s="2">
        <v>289520</v>
      </c>
      <c r="K16" s="2">
        <f t="shared" si="0"/>
        <v>27.934621099554235</v>
      </c>
      <c r="L16" s="2">
        <v>7007903</v>
      </c>
      <c r="M16" s="2">
        <v>845434.51</v>
      </c>
      <c r="N16" s="2">
        <f t="shared" si="3"/>
        <v>12.06401558354903</v>
      </c>
    </row>
    <row r="17" spans="1:14" ht="15" customHeight="1">
      <c r="A17" s="12">
        <v>306</v>
      </c>
      <c r="B17" s="1" t="s">
        <v>16</v>
      </c>
      <c r="C17" s="2">
        <v>18815658</v>
      </c>
      <c r="D17" s="2">
        <v>2365012.01</v>
      </c>
      <c r="E17" s="2">
        <f t="shared" si="1"/>
        <v>12.569382426062377</v>
      </c>
      <c r="F17" s="2">
        <v>3782500</v>
      </c>
      <c r="G17" s="2">
        <v>2541640</v>
      </c>
      <c r="H17" s="2">
        <f t="shared" si="2"/>
        <v>67.19471249173827</v>
      </c>
      <c r="I17" s="2">
        <v>674300</v>
      </c>
      <c r="J17" s="2">
        <v>439560</v>
      </c>
      <c r="K17" s="2">
        <f t="shared" si="0"/>
        <v>65.18760195758564</v>
      </c>
      <c r="L17" s="2">
        <v>4199678</v>
      </c>
      <c r="M17" s="2">
        <v>950712.66</v>
      </c>
      <c r="N17" s="2">
        <f t="shared" si="3"/>
        <v>22.637751275216818</v>
      </c>
    </row>
    <row r="18" spans="1:14" ht="15" customHeight="1">
      <c r="A18" s="12">
        <v>307</v>
      </c>
      <c r="B18" s="1" t="s">
        <v>17</v>
      </c>
      <c r="C18" s="2">
        <v>26037786</v>
      </c>
      <c r="D18" s="2">
        <v>4537197.52</v>
      </c>
      <c r="E18" s="2">
        <f t="shared" si="1"/>
        <v>17.42543517332848</v>
      </c>
      <c r="F18" s="2">
        <v>4312135</v>
      </c>
      <c r="G18" s="2">
        <v>3819010</v>
      </c>
      <c r="H18" s="2">
        <f t="shared" si="2"/>
        <v>88.56424949589936</v>
      </c>
      <c r="I18" s="2">
        <v>884620</v>
      </c>
      <c r="J18" s="2">
        <v>814440</v>
      </c>
      <c r="K18" s="2">
        <f t="shared" si="0"/>
        <v>92.06665008704303</v>
      </c>
      <c r="L18" s="2">
        <v>5187127</v>
      </c>
      <c r="M18" s="2">
        <v>1548581</v>
      </c>
      <c r="N18" s="2">
        <f t="shared" si="3"/>
        <v>29.85431048825294</v>
      </c>
    </row>
    <row r="19" spans="1:14" ht="15" customHeight="1">
      <c r="A19" s="12">
        <v>308</v>
      </c>
      <c r="B19" s="1" t="s">
        <v>18</v>
      </c>
      <c r="C19" s="2">
        <v>29738476</v>
      </c>
      <c r="D19" s="2">
        <v>5607026.95</v>
      </c>
      <c r="E19" s="2">
        <f t="shared" si="1"/>
        <v>18.854452897989795</v>
      </c>
      <c r="F19" s="2">
        <v>4480065</v>
      </c>
      <c r="G19" s="2">
        <v>4310320</v>
      </c>
      <c r="H19" s="2">
        <f t="shared" si="2"/>
        <v>96.21110407996312</v>
      </c>
      <c r="I19" s="2">
        <v>782100</v>
      </c>
      <c r="J19" s="2">
        <v>644380</v>
      </c>
      <c r="K19" s="2">
        <f t="shared" si="0"/>
        <v>82.39099859353024</v>
      </c>
      <c r="L19" s="2">
        <v>4473448</v>
      </c>
      <c r="M19" s="2">
        <v>1615029.7</v>
      </c>
      <c r="N19" s="2">
        <f t="shared" si="3"/>
        <v>36.102570098054116</v>
      </c>
    </row>
    <row r="20" spans="1:14" ht="15" customHeight="1">
      <c r="A20" s="12">
        <v>309</v>
      </c>
      <c r="B20" s="1" t="s">
        <v>19</v>
      </c>
      <c r="C20" s="2">
        <v>38313082</v>
      </c>
      <c r="D20" s="2">
        <v>4298878.02</v>
      </c>
      <c r="E20" s="2">
        <f t="shared" si="1"/>
        <v>11.22039208435385</v>
      </c>
      <c r="F20" s="2">
        <v>7240748</v>
      </c>
      <c r="G20" s="2">
        <v>3186315</v>
      </c>
      <c r="H20" s="2">
        <f t="shared" si="2"/>
        <v>44.00532928365964</v>
      </c>
      <c r="I20" s="2">
        <v>1376540</v>
      </c>
      <c r="J20" s="2">
        <v>301620</v>
      </c>
      <c r="K20" s="2">
        <f t="shared" si="0"/>
        <v>21.911459165734378</v>
      </c>
      <c r="L20" s="2">
        <v>8110235</v>
      </c>
      <c r="M20" s="2">
        <v>1555380</v>
      </c>
      <c r="N20" s="2">
        <f t="shared" si="3"/>
        <v>19.177989293775088</v>
      </c>
    </row>
    <row r="21" spans="1:14" ht="15" customHeight="1">
      <c r="A21" s="12">
        <v>310</v>
      </c>
      <c r="B21" s="1" t="s">
        <v>20</v>
      </c>
      <c r="C21" s="2">
        <v>26341381</v>
      </c>
      <c r="D21" s="2">
        <v>4194272.78</v>
      </c>
      <c r="E21" s="2">
        <f t="shared" si="1"/>
        <v>15.922752037943644</v>
      </c>
      <c r="F21" s="2">
        <v>5419850</v>
      </c>
      <c r="G21" s="2">
        <v>4382210</v>
      </c>
      <c r="H21" s="2">
        <f t="shared" si="2"/>
        <v>80.85482070537007</v>
      </c>
      <c r="I21" s="2">
        <v>883080</v>
      </c>
      <c r="J21" s="2">
        <v>227040</v>
      </c>
      <c r="K21" s="2">
        <f t="shared" si="0"/>
        <v>25.710014947683106</v>
      </c>
      <c r="L21" s="2">
        <v>5672367</v>
      </c>
      <c r="M21" s="2">
        <v>1730718.98</v>
      </c>
      <c r="N21" s="2">
        <f t="shared" si="3"/>
        <v>30.511406966439232</v>
      </c>
    </row>
    <row r="22" spans="1:14" ht="15" customHeight="1">
      <c r="A22" s="12">
        <v>311</v>
      </c>
      <c r="B22" s="1" t="s">
        <v>21</v>
      </c>
      <c r="C22" s="2">
        <v>16221066</v>
      </c>
      <c r="D22" s="2">
        <v>1707387.76</v>
      </c>
      <c r="E22" s="2">
        <f t="shared" si="1"/>
        <v>10.525743252632102</v>
      </c>
      <c r="F22" s="2">
        <v>3279665</v>
      </c>
      <c r="G22" s="2">
        <v>1742850</v>
      </c>
      <c r="H22" s="2">
        <f t="shared" si="2"/>
        <v>53.141098252412974</v>
      </c>
      <c r="I22" s="2">
        <v>670120</v>
      </c>
      <c r="J22" s="2">
        <v>354640</v>
      </c>
      <c r="K22" s="2">
        <f t="shared" si="0"/>
        <v>52.921864740643464</v>
      </c>
      <c r="L22" s="2">
        <v>3526880</v>
      </c>
      <c r="M22" s="2">
        <v>697075.52</v>
      </c>
      <c r="N22" s="2">
        <f t="shared" si="3"/>
        <v>19.76465090958581</v>
      </c>
    </row>
    <row r="23" spans="1:14" ht="15" customHeight="1">
      <c r="A23" s="12">
        <v>312</v>
      </c>
      <c r="B23" s="1" t="s">
        <v>22</v>
      </c>
      <c r="C23" s="2">
        <v>64305665</v>
      </c>
      <c r="D23" s="2">
        <v>11322331.26</v>
      </c>
      <c r="E23" s="2">
        <f t="shared" si="1"/>
        <v>17.60705104285913</v>
      </c>
      <c r="F23" s="2">
        <v>11224215</v>
      </c>
      <c r="G23" s="2">
        <v>10051915</v>
      </c>
      <c r="H23" s="2">
        <f t="shared" si="2"/>
        <v>89.55561702978783</v>
      </c>
      <c r="I23" s="2">
        <v>2023120</v>
      </c>
      <c r="J23" s="2">
        <v>1828200</v>
      </c>
      <c r="K23" s="2">
        <f t="shared" si="0"/>
        <v>90.36537625054372</v>
      </c>
      <c r="L23" s="2">
        <v>11143864</v>
      </c>
      <c r="M23" s="2">
        <v>4029712.4</v>
      </c>
      <c r="N23" s="2">
        <f t="shared" si="3"/>
        <v>36.16081818658232</v>
      </c>
    </row>
    <row r="24" spans="1:14" ht="15" customHeight="1">
      <c r="A24" s="12">
        <v>313</v>
      </c>
      <c r="B24" s="1" t="s">
        <v>23</v>
      </c>
      <c r="C24" s="2">
        <v>73843344</v>
      </c>
      <c r="D24" s="2">
        <v>9954307.52</v>
      </c>
      <c r="E24" s="2">
        <f t="shared" si="1"/>
        <v>13.48030435891419</v>
      </c>
      <c r="F24" s="2">
        <v>12125260</v>
      </c>
      <c r="G24" s="2">
        <v>8227545</v>
      </c>
      <c r="H24" s="2">
        <f t="shared" si="2"/>
        <v>67.85458621093485</v>
      </c>
      <c r="I24" s="2">
        <v>1959760</v>
      </c>
      <c r="J24" s="2">
        <v>1340900</v>
      </c>
      <c r="K24" s="2">
        <f t="shared" si="0"/>
        <v>68.42164346654693</v>
      </c>
      <c r="L24" s="2">
        <v>10996636</v>
      </c>
      <c r="M24" s="2">
        <v>3045337</v>
      </c>
      <c r="N24" s="2">
        <f t="shared" si="3"/>
        <v>27.69335094841732</v>
      </c>
    </row>
    <row r="25" spans="1:14" ht="15" customHeight="1">
      <c r="A25" s="12">
        <v>314</v>
      </c>
      <c r="B25" s="1" t="s">
        <v>24</v>
      </c>
      <c r="C25" s="2">
        <v>65695654</v>
      </c>
      <c r="D25" s="2">
        <v>12564739.38</v>
      </c>
      <c r="E25" s="2">
        <f t="shared" si="1"/>
        <v>19.125678206963283</v>
      </c>
      <c r="F25" s="2">
        <v>10778205</v>
      </c>
      <c r="G25" s="2">
        <v>10449160</v>
      </c>
      <c r="H25" s="2">
        <f t="shared" si="2"/>
        <v>96.94712616804004</v>
      </c>
      <c r="I25" s="2">
        <v>1887600</v>
      </c>
      <c r="J25" s="2">
        <v>1607540</v>
      </c>
      <c r="K25" s="2">
        <f t="shared" si="0"/>
        <v>85.16317016317016</v>
      </c>
      <c r="L25" s="2">
        <v>9987903</v>
      </c>
      <c r="M25" s="2">
        <v>4068131.43</v>
      </c>
      <c r="N25" s="2">
        <f t="shared" si="3"/>
        <v>40.73058608999307</v>
      </c>
    </row>
    <row r="26" spans="1:14" ht="15" customHeight="1">
      <c r="A26" s="12">
        <v>315</v>
      </c>
      <c r="B26" s="1" t="s">
        <v>25</v>
      </c>
      <c r="C26" s="2">
        <v>16688723</v>
      </c>
      <c r="D26" s="2">
        <v>1709244.02</v>
      </c>
      <c r="E26" s="2">
        <f t="shared" si="1"/>
        <v>10.241910180904794</v>
      </c>
      <c r="F26" s="2">
        <v>3122670</v>
      </c>
      <c r="G26" s="2">
        <v>1616875</v>
      </c>
      <c r="H26" s="2">
        <f t="shared" si="2"/>
        <v>51.77860612872958</v>
      </c>
      <c r="I26" s="2">
        <v>652740</v>
      </c>
      <c r="J26" s="2">
        <v>313060</v>
      </c>
      <c r="K26" s="2">
        <f t="shared" si="0"/>
        <v>47.960903269295585</v>
      </c>
      <c r="L26" s="2">
        <v>3159117</v>
      </c>
      <c r="M26" s="2">
        <v>662713.8</v>
      </c>
      <c r="N26" s="2">
        <f t="shared" si="3"/>
        <v>20.9778175357228</v>
      </c>
    </row>
    <row r="27" spans="1:14" ht="15" customHeight="1">
      <c r="A27" s="12">
        <v>316</v>
      </c>
      <c r="B27" s="1" t="s">
        <v>26</v>
      </c>
      <c r="C27" s="2">
        <v>69220021</v>
      </c>
      <c r="D27" s="2">
        <v>11977618.69</v>
      </c>
      <c r="E27" s="2">
        <f t="shared" si="1"/>
        <v>17.30369121095759</v>
      </c>
      <c r="F27" s="2">
        <v>12931965</v>
      </c>
      <c r="G27" s="2">
        <v>11467555</v>
      </c>
      <c r="H27" s="2">
        <f t="shared" si="2"/>
        <v>88.67604420519233</v>
      </c>
      <c r="I27" s="2">
        <v>1936000</v>
      </c>
      <c r="J27" s="2">
        <v>1674420</v>
      </c>
      <c r="K27" s="2">
        <f t="shared" si="0"/>
        <v>86.48863636363636</v>
      </c>
      <c r="L27" s="2">
        <v>12139924</v>
      </c>
      <c r="M27" s="2">
        <v>4373237.4</v>
      </c>
      <c r="N27" s="2">
        <f t="shared" si="3"/>
        <v>36.02359784130444</v>
      </c>
    </row>
    <row r="28" spans="1:14" ht="15" customHeight="1">
      <c r="A28" s="12">
        <v>317</v>
      </c>
      <c r="B28" s="1" t="s">
        <v>27</v>
      </c>
      <c r="C28" s="2">
        <v>32046924</v>
      </c>
      <c r="D28" s="2">
        <v>4966727.56</v>
      </c>
      <c r="E28" s="2">
        <f>D28/C28*100</f>
        <v>15.4982973092831</v>
      </c>
      <c r="F28" s="2">
        <v>6319465</v>
      </c>
      <c r="G28" s="2">
        <v>3135605</v>
      </c>
      <c r="H28" s="2">
        <f t="shared" si="2"/>
        <v>49.618203439689914</v>
      </c>
      <c r="I28" s="2">
        <v>1192400</v>
      </c>
      <c r="J28" s="2">
        <v>413380</v>
      </c>
      <c r="K28" s="2">
        <f t="shared" si="0"/>
        <v>34.66789667896679</v>
      </c>
      <c r="L28" s="2">
        <v>6448317</v>
      </c>
      <c r="M28" s="2">
        <v>1670670.61</v>
      </c>
      <c r="N28" s="2">
        <f t="shared" si="3"/>
        <v>25.908630267401556</v>
      </c>
    </row>
    <row r="29" spans="1:14" ht="15" customHeight="1">
      <c r="A29" s="12">
        <v>318</v>
      </c>
      <c r="B29" s="1" t="s">
        <v>28</v>
      </c>
      <c r="C29" s="2">
        <v>20321395</v>
      </c>
      <c r="D29" s="2">
        <v>2423461.19</v>
      </c>
      <c r="E29" s="2">
        <f>D29/C29*100</f>
        <v>11.925663518670838</v>
      </c>
      <c r="F29" s="2">
        <v>4040680</v>
      </c>
      <c r="G29" s="2">
        <v>2421310</v>
      </c>
      <c r="H29" s="2">
        <f t="shared" si="2"/>
        <v>59.92332973657899</v>
      </c>
      <c r="I29" s="2">
        <v>747120</v>
      </c>
      <c r="J29" s="2">
        <v>430540</v>
      </c>
      <c r="K29" s="2">
        <f t="shared" si="0"/>
        <v>57.6266195524146</v>
      </c>
      <c r="L29" s="2">
        <v>4717637</v>
      </c>
      <c r="M29" s="2">
        <v>1067963.49</v>
      </c>
      <c r="N29" s="2">
        <f t="shared" si="3"/>
        <v>22.637678354650856</v>
      </c>
    </row>
    <row r="30" spans="1:14" ht="15" customHeight="1">
      <c r="A30" s="12">
        <v>319</v>
      </c>
      <c r="B30" s="1" t="s">
        <v>29</v>
      </c>
      <c r="C30" s="2">
        <v>11612002</v>
      </c>
      <c r="D30" s="2">
        <v>1012046.18</v>
      </c>
      <c r="E30" s="2">
        <f t="shared" si="1"/>
        <v>8.715518478209013</v>
      </c>
      <c r="F30" s="2">
        <v>2350750</v>
      </c>
      <c r="G30" s="2">
        <v>1044475</v>
      </c>
      <c r="H30" s="2">
        <f t="shared" si="2"/>
        <v>44.43156439434223</v>
      </c>
      <c r="I30" s="2">
        <v>454740</v>
      </c>
      <c r="J30" s="2">
        <v>212740</v>
      </c>
      <c r="K30" s="2">
        <f>J30/I30*100</f>
        <v>46.78277697145622</v>
      </c>
      <c r="L30" s="2">
        <v>3202795</v>
      </c>
      <c r="M30" s="2">
        <v>470614.42</v>
      </c>
      <c r="N30" s="2">
        <f t="shared" si="3"/>
        <v>14.693866451021687</v>
      </c>
    </row>
    <row r="31" spans="1:20" ht="15" customHeight="1">
      <c r="A31" s="12">
        <v>320</v>
      </c>
      <c r="B31" s="1" t="s">
        <v>30</v>
      </c>
      <c r="C31" s="2">
        <v>23031685</v>
      </c>
      <c r="D31" s="2">
        <v>2533194.68</v>
      </c>
      <c r="E31" s="2">
        <f t="shared" si="1"/>
        <v>10.998737955994102</v>
      </c>
      <c r="F31" s="2">
        <v>4078235</v>
      </c>
      <c r="G31" s="2">
        <v>2031870</v>
      </c>
      <c r="H31" s="2">
        <f t="shared" si="2"/>
        <v>49.8222883183534</v>
      </c>
      <c r="I31" s="2">
        <v>790240</v>
      </c>
      <c r="J31" s="2">
        <v>391380</v>
      </c>
      <c r="K31" s="2">
        <f t="shared" si="0"/>
        <v>49.52672605790646</v>
      </c>
      <c r="L31" s="2">
        <v>4639176</v>
      </c>
      <c r="M31" s="2">
        <v>873319.44</v>
      </c>
      <c r="N31" s="2">
        <f t="shared" si="3"/>
        <v>18.824882694685435</v>
      </c>
      <c r="Q31" s="78"/>
      <c r="R31" s="78"/>
      <c r="S31" s="78"/>
      <c r="T31" s="78"/>
    </row>
    <row r="32" spans="1:14" ht="15" customHeight="1">
      <c r="A32" s="12">
        <v>321</v>
      </c>
      <c r="B32" s="1" t="s">
        <v>31</v>
      </c>
      <c r="C32" s="2">
        <v>18022683</v>
      </c>
      <c r="D32" s="2">
        <v>3154928.62</v>
      </c>
      <c r="E32" s="2">
        <f t="shared" si="1"/>
        <v>17.50532159945331</v>
      </c>
      <c r="F32" s="2">
        <v>3625375</v>
      </c>
      <c r="G32" s="2">
        <v>3264135</v>
      </c>
      <c r="H32" s="2">
        <f t="shared" si="2"/>
        <v>90.03578940109644</v>
      </c>
      <c r="I32" s="2">
        <v>623260</v>
      </c>
      <c r="J32" s="2">
        <v>548460</v>
      </c>
      <c r="K32" s="2">
        <f t="shared" si="0"/>
        <v>87.99858806918462</v>
      </c>
      <c r="L32" s="2">
        <v>3825771</v>
      </c>
      <c r="M32" s="2">
        <v>1273784.11</v>
      </c>
      <c r="N32" s="2">
        <f t="shared" si="3"/>
        <v>33.29483416545319</v>
      </c>
    </row>
    <row r="33" spans="1:14" ht="15" customHeight="1">
      <c r="A33" s="12">
        <v>322</v>
      </c>
      <c r="B33" s="1" t="s">
        <v>32</v>
      </c>
      <c r="C33" s="2">
        <v>24273169</v>
      </c>
      <c r="D33" s="2">
        <v>3904272.13</v>
      </c>
      <c r="E33" s="2">
        <f t="shared" si="1"/>
        <v>16.084723548045993</v>
      </c>
      <c r="F33" s="2">
        <v>4846230</v>
      </c>
      <c r="G33" s="2">
        <v>3975585</v>
      </c>
      <c r="H33" s="2">
        <f t="shared" si="2"/>
        <v>82.03459183736636</v>
      </c>
      <c r="I33" s="2">
        <v>882860</v>
      </c>
      <c r="J33" s="2">
        <v>728640</v>
      </c>
      <c r="K33" s="2">
        <f t="shared" si="0"/>
        <v>82.53177174183902</v>
      </c>
      <c r="L33" s="2">
        <v>4929547</v>
      </c>
      <c r="M33" s="2">
        <v>1553159.79</v>
      </c>
      <c r="N33" s="2">
        <f t="shared" si="3"/>
        <v>31.50715045418981</v>
      </c>
    </row>
    <row r="34" spans="1:14" ht="15" customHeight="1">
      <c r="A34" s="12">
        <v>323</v>
      </c>
      <c r="B34" s="1" t="s">
        <v>33</v>
      </c>
      <c r="C34" s="2">
        <v>21343107</v>
      </c>
      <c r="D34" s="2">
        <v>1134826.12</v>
      </c>
      <c r="E34" s="2">
        <f t="shared" si="1"/>
        <v>5.317061475632391</v>
      </c>
      <c r="F34" s="2">
        <v>4814940</v>
      </c>
      <c r="G34" s="2">
        <v>1392435</v>
      </c>
      <c r="H34" s="2">
        <f t="shared" si="2"/>
        <v>28.919051950803127</v>
      </c>
      <c r="I34" s="2">
        <v>783420</v>
      </c>
      <c r="J34" s="2">
        <v>233420</v>
      </c>
      <c r="K34" s="2">
        <f t="shared" si="0"/>
        <v>29.795001404099974</v>
      </c>
      <c r="L34" s="2">
        <v>22202535</v>
      </c>
      <c r="M34" s="2">
        <v>2004941.06</v>
      </c>
      <c r="N34" s="2">
        <f t="shared" si="3"/>
        <v>9.030234880836806</v>
      </c>
    </row>
    <row r="35" spans="1:14" ht="15" customHeight="1">
      <c r="A35" s="12">
        <v>324</v>
      </c>
      <c r="B35" s="1" t="s">
        <v>34</v>
      </c>
      <c r="C35" s="2">
        <v>22188994</v>
      </c>
      <c r="D35" s="2">
        <v>3283956.44</v>
      </c>
      <c r="E35" s="2">
        <f t="shared" si="1"/>
        <v>14.799933877128455</v>
      </c>
      <c r="F35" s="2">
        <v>4838925</v>
      </c>
      <c r="G35" s="2">
        <v>3078695</v>
      </c>
      <c r="H35" s="2">
        <f t="shared" si="2"/>
        <v>63.6235320861555</v>
      </c>
      <c r="I35" s="2">
        <v>713460</v>
      </c>
      <c r="J35" s="2">
        <v>451880</v>
      </c>
      <c r="K35" s="2">
        <f t="shared" si="0"/>
        <v>63.336416897934015</v>
      </c>
      <c r="L35" s="2">
        <v>15455643</v>
      </c>
      <c r="M35" s="2">
        <v>1862974.97</v>
      </c>
      <c r="N35" s="2">
        <f t="shared" si="3"/>
        <v>12.053687898976445</v>
      </c>
    </row>
    <row r="36" spans="1:14" ht="15" customHeight="1">
      <c r="A36" s="12">
        <v>325</v>
      </c>
      <c r="B36" s="1" t="s">
        <v>35</v>
      </c>
      <c r="C36" s="2">
        <v>14898202</v>
      </c>
      <c r="D36" s="2">
        <v>1385182.6</v>
      </c>
      <c r="E36" s="2">
        <f>D36/C36*100</f>
        <v>9.297649474748699</v>
      </c>
      <c r="F36" s="2">
        <v>3145340</v>
      </c>
      <c r="G36" s="2">
        <v>1525975</v>
      </c>
      <c r="H36" s="2">
        <f t="shared" si="2"/>
        <v>48.51542281597538</v>
      </c>
      <c r="I36" s="2">
        <v>452540</v>
      </c>
      <c r="J36" s="2">
        <v>217140</v>
      </c>
      <c r="K36" s="2">
        <f t="shared" si="0"/>
        <v>47.98249878463782</v>
      </c>
      <c r="L36" s="2">
        <v>14500687</v>
      </c>
      <c r="M36" s="2">
        <v>1261217.99</v>
      </c>
      <c r="N36" s="2">
        <f t="shared" si="3"/>
        <v>8.697643015120594</v>
      </c>
    </row>
    <row r="37" spans="1:14" ht="25.5">
      <c r="A37" s="12">
        <v>326</v>
      </c>
      <c r="B37" s="1" t="s">
        <v>36</v>
      </c>
      <c r="C37" s="2">
        <v>26995157</v>
      </c>
      <c r="D37" s="2">
        <v>2162692.99</v>
      </c>
      <c r="E37" s="2">
        <f>D37/C37*100</f>
        <v>8.011411046803692</v>
      </c>
      <c r="F37" s="2">
        <v>5773760</v>
      </c>
      <c r="G37" s="2">
        <v>2341130</v>
      </c>
      <c r="H37" s="2">
        <f t="shared" si="2"/>
        <v>40.547753976611425</v>
      </c>
      <c r="I37" s="2">
        <v>797280</v>
      </c>
      <c r="J37" s="2">
        <v>320980</v>
      </c>
      <c r="K37" s="2">
        <f t="shared" si="0"/>
        <v>40.25938189845474</v>
      </c>
      <c r="L37" s="2">
        <v>14533298</v>
      </c>
      <c r="M37" s="2">
        <v>1504623.56</v>
      </c>
      <c r="N37" s="2">
        <f t="shared" si="3"/>
        <v>10.352939573660432</v>
      </c>
    </row>
    <row r="38" spans="1:14" s="11" customFormat="1" ht="15" customHeight="1">
      <c r="A38" s="79" t="s">
        <v>37</v>
      </c>
      <c r="B38" s="80"/>
      <c r="C38" s="4">
        <f>SUM(C12:C37)</f>
        <v>779201000</v>
      </c>
      <c r="D38" s="4">
        <f>SUM(D12:D37)</f>
        <v>104494390.36000001</v>
      </c>
      <c r="E38" s="4">
        <f>D38/C38*100</f>
        <v>13.410453831553093</v>
      </c>
      <c r="F38" s="4">
        <f>SUM(F12:F37)</f>
        <v>148630910</v>
      </c>
      <c r="G38" s="4">
        <f>SUM(G12:G37)</f>
        <v>93888785</v>
      </c>
      <c r="H38" s="4">
        <f>G38/F38*100</f>
        <v>63.16908441184946</v>
      </c>
      <c r="I38" s="4">
        <f>SUM(I12:I37)</f>
        <v>26460009</v>
      </c>
      <c r="J38" s="4">
        <f>SUM(J12:J37)</f>
        <v>14536500</v>
      </c>
      <c r="K38" s="4">
        <f>J38/I38*100</f>
        <v>54.937623037089665</v>
      </c>
      <c r="L38" s="4">
        <f>SUM(L12:L37)</f>
        <v>216390460</v>
      </c>
      <c r="M38" s="4">
        <f>SUM(M12:M37)</f>
        <v>40532427.410000004</v>
      </c>
      <c r="N38" s="4">
        <f>M38/L38*100</f>
        <v>18.731152662645112</v>
      </c>
    </row>
    <row r="39" spans="3:15" ht="12.75" customHeight="1">
      <c r="C39" s="6"/>
      <c r="D39" s="10"/>
      <c r="F39" s="7"/>
      <c r="G39" s="10"/>
      <c r="H39" s="5"/>
      <c r="I39" s="6"/>
      <c r="J39" s="6"/>
      <c r="K39" s="6"/>
      <c r="L39" s="7"/>
      <c r="M39" s="7"/>
      <c r="N39" s="10"/>
      <c r="O39" s="7"/>
    </row>
    <row r="40" spans="2:15" ht="12.75" customHeight="1">
      <c r="B40" s="6"/>
      <c r="C40" s="6"/>
      <c r="D40" s="10"/>
      <c r="E40" s="7"/>
      <c r="F40" s="10"/>
      <c r="G40" s="7"/>
      <c r="H40" s="10"/>
      <c r="I40" s="14"/>
      <c r="J40" s="14"/>
      <c r="K40" s="14"/>
      <c r="L40" s="14"/>
      <c r="M40" s="14"/>
      <c r="N40"/>
      <c r="O40" s="7"/>
    </row>
    <row r="41" spans="2:15" ht="12.75" customHeight="1">
      <c r="B41" s="13"/>
      <c r="C41" s="14"/>
      <c r="D41"/>
      <c r="E41" s="14"/>
      <c r="F41"/>
      <c r="G41" s="14"/>
      <c r="H41"/>
      <c r="I41" s="14"/>
      <c r="J41" s="14"/>
      <c r="K41" s="14"/>
      <c r="L41" s="14"/>
      <c r="M41" s="14"/>
      <c r="N41"/>
      <c r="O41" s="13"/>
    </row>
    <row r="42" spans="1:15" ht="12.75" customHeight="1">
      <c r="A42" s="6"/>
      <c r="B42" s="13"/>
      <c r="C42" s="14"/>
      <c r="D42"/>
      <c r="E42" s="14"/>
      <c r="F42"/>
      <c r="G42" s="14"/>
      <c r="H42"/>
      <c r="I42" s="6"/>
      <c r="J42" s="6"/>
      <c r="K42" s="6"/>
      <c r="L42" s="7"/>
      <c r="M42" s="7"/>
      <c r="N42" s="10"/>
      <c r="O42" s="13"/>
    </row>
    <row r="43" spans="1:15" ht="12.75" customHeight="1">
      <c r="A43" s="13"/>
      <c r="B43" s="6"/>
      <c r="C43" s="6"/>
      <c r="D43" s="10"/>
      <c r="E43" s="7"/>
      <c r="F43" s="10"/>
      <c r="G43" s="7"/>
      <c r="H43" s="10"/>
      <c r="I43" s="14"/>
      <c r="J43" s="14"/>
      <c r="K43" s="14"/>
      <c r="L43" s="14"/>
      <c r="M43" s="14"/>
      <c r="N43"/>
      <c r="O43" s="7"/>
    </row>
    <row r="44" spans="1:15" ht="12.75" customHeight="1">
      <c r="A44" s="6"/>
      <c r="B44" s="13"/>
      <c r="C44" s="14"/>
      <c r="D44"/>
      <c r="E44" s="14"/>
      <c r="F44"/>
      <c r="G44" s="14"/>
      <c r="H44"/>
      <c r="I44" s="14"/>
      <c r="J44" s="14"/>
      <c r="K44" s="14"/>
      <c r="L44" s="14"/>
      <c r="M44" s="14"/>
      <c r="N44"/>
      <c r="O44" s="13"/>
    </row>
    <row r="45" spans="1:15" ht="12.75" customHeight="1">
      <c r="A45" s="13"/>
      <c r="B45" s="6"/>
      <c r="C45" s="14"/>
      <c r="D45"/>
      <c r="E45" s="14"/>
      <c r="F45"/>
      <c r="G45" s="14"/>
      <c r="H45"/>
      <c r="I45" s="6"/>
      <c r="J45" s="6"/>
      <c r="K45" s="6"/>
      <c r="L45" s="7"/>
      <c r="M45" s="7"/>
      <c r="N45" s="10"/>
      <c r="O45" s="13"/>
    </row>
    <row r="46" spans="1:15" ht="12.75" customHeight="1">
      <c r="A46" s="13"/>
      <c r="B46" s="13"/>
      <c r="C46" s="6"/>
      <c r="D46" s="10"/>
      <c r="E46" s="7"/>
      <c r="F46" s="10"/>
      <c r="G46" s="7"/>
      <c r="H46" s="10"/>
      <c r="I46" s="14"/>
      <c r="J46" s="14"/>
      <c r="K46" s="14"/>
      <c r="L46" s="14"/>
      <c r="M46" s="14"/>
      <c r="N46"/>
      <c r="O46" s="7"/>
    </row>
    <row r="47" spans="1:15" ht="12.75" customHeight="1">
      <c r="A47" s="6"/>
      <c r="B47" s="13"/>
      <c r="C47" s="14"/>
      <c r="D47"/>
      <c r="E47" s="14"/>
      <c r="F47"/>
      <c r="G47" s="14"/>
      <c r="H47"/>
      <c r="I47" s="14"/>
      <c r="J47" s="14"/>
      <c r="K47" s="14"/>
      <c r="L47" s="14"/>
      <c r="M47" s="14"/>
      <c r="N47"/>
      <c r="O47" s="13"/>
    </row>
    <row r="48" spans="1:15" ht="12.75" customHeight="1">
      <c r="A48" s="13"/>
      <c r="B48" s="6"/>
      <c r="C48" s="14"/>
      <c r="D48"/>
      <c r="E48" s="14"/>
      <c r="F48"/>
      <c r="G48" s="14"/>
      <c r="H48"/>
      <c r="I48" s="6"/>
      <c r="J48" s="6"/>
      <c r="K48" s="6"/>
      <c r="L48" s="7"/>
      <c r="M48" s="7"/>
      <c r="N48" s="10"/>
      <c r="O48" s="13"/>
    </row>
    <row r="49" spans="1:15" ht="12.75" customHeight="1">
      <c r="A49" s="13"/>
      <c r="B49" s="13"/>
      <c r="C49" s="6"/>
      <c r="D49" s="10"/>
      <c r="E49" s="7"/>
      <c r="F49" s="10"/>
      <c r="G49" s="7"/>
      <c r="H49" s="10"/>
      <c r="I49" s="14"/>
      <c r="J49" s="14"/>
      <c r="K49" s="14"/>
      <c r="L49" s="14"/>
      <c r="M49" s="14"/>
      <c r="N49"/>
      <c r="O49" s="7"/>
    </row>
    <row r="50" spans="1:15" ht="12.75" customHeight="1">
      <c r="A50" s="6"/>
      <c r="B50" s="13"/>
      <c r="C50" s="14"/>
      <c r="D50"/>
      <c r="E50" s="14"/>
      <c r="F50"/>
      <c r="G50" s="14"/>
      <c r="H50"/>
      <c r="I50" s="14"/>
      <c r="J50" s="14"/>
      <c r="K50" s="14"/>
      <c r="L50" s="14"/>
      <c r="M50" s="14"/>
      <c r="N50"/>
      <c r="O50" s="13"/>
    </row>
    <row r="51" spans="1:15" ht="12.75" customHeight="1">
      <c r="A51" s="13"/>
      <c r="B51" s="6"/>
      <c r="C51" s="14"/>
      <c r="D51"/>
      <c r="E51" s="14"/>
      <c r="F51"/>
      <c r="G51" s="14"/>
      <c r="H51"/>
      <c r="I51" s="6"/>
      <c r="J51" s="6"/>
      <c r="K51" s="6"/>
      <c r="L51" s="7"/>
      <c r="M51" s="7"/>
      <c r="N51" s="10"/>
      <c r="O51" s="13"/>
    </row>
    <row r="52" spans="1:15" ht="12.75" customHeight="1">
      <c r="A52" s="13"/>
      <c r="B52" s="13"/>
      <c r="C52" s="6"/>
      <c r="D52" s="10"/>
      <c r="E52" s="7"/>
      <c r="F52" s="10"/>
      <c r="G52" s="7"/>
      <c r="H52" s="10"/>
      <c r="I52" s="14"/>
      <c r="J52" s="14"/>
      <c r="K52" s="14"/>
      <c r="L52" s="14"/>
      <c r="M52" s="14"/>
      <c r="N52"/>
      <c r="O52" s="7"/>
    </row>
    <row r="53" spans="1:15" ht="12.75" customHeight="1">
      <c r="A53" s="6"/>
      <c r="B53" s="13"/>
      <c r="C53" s="14"/>
      <c r="D53"/>
      <c r="E53" s="14"/>
      <c r="F53"/>
      <c r="G53" s="14"/>
      <c r="H53"/>
      <c r="I53" s="14"/>
      <c r="J53" s="14"/>
      <c r="K53" s="14"/>
      <c r="L53" s="14"/>
      <c r="M53" s="14"/>
      <c r="N53"/>
      <c r="O53" s="13"/>
    </row>
    <row r="54" spans="1:15" ht="12.75" customHeight="1">
      <c r="A54" s="13"/>
      <c r="B54" s="6"/>
      <c r="C54" s="14"/>
      <c r="D54"/>
      <c r="E54" s="14"/>
      <c r="F54"/>
      <c r="G54" s="14"/>
      <c r="H54"/>
      <c r="I54" s="6"/>
      <c r="J54" s="6"/>
      <c r="K54" s="6"/>
      <c r="L54" s="7"/>
      <c r="M54" s="7"/>
      <c r="N54" s="10"/>
      <c r="O54" s="13"/>
    </row>
    <row r="55" spans="1:15" ht="12.75" customHeight="1">
      <c r="A55" s="13"/>
      <c r="B55" s="13"/>
      <c r="C55" s="6"/>
      <c r="D55" s="10"/>
      <c r="E55" s="7"/>
      <c r="F55" s="10"/>
      <c r="G55" s="7"/>
      <c r="H55" s="10"/>
      <c r="I55" s="14"/>
      <c r="J55" s="14"/>
      <c r="K55" s="14"/>
      <c r="L55" s="14"/>
      <c r="M55" s="14"/>
      <c r="N55"/>
      <c r="O55" s="7"/>
    </row>
    <row r="56" spans="1:15" ht="12.75" customHeight="1">
      <c r="A56" s="6"/>
      <c r="B56" s="13"/>
      <c r="C56" s="14"/>
      <c r="D56"/>
      <c r="E56" s="14"/>
      <c r="F56"/>
      <c r="G56" s="14"/>
      <c r="H56"/>
      <c r="I56" s="14"/>
      <c r="J56" s="14"/>
      <c r="K56" s="14"/>
      <c r="L56" s="14"/>
      <c r="M56" s="14"/>
      <c r="N56"/>
      <c r="O56" s="13"/>
    </row>
    <row r="57" spans="1:15" ht="12.75" customHeight="1">
      <c r="A57" s="13"/>
      <c r="B57" s="6"/>
      <c r="C57" s="14"/>
      <c r="D57"/>
      <c r="E57" s="14"/>
      <c r="F57"/>
      <c r="G57" s="14"/>
      <c r="H57"/>
      <c r="I57" s="6"/>
      <c r="J57" s="6"/>
      <c r="K57" s="6"/>
      <c r="L57" s="7"/>
      <c r="M57" s="7"/>
      <c r="N57" s="10"/>
      <c r="O57" s="13"/>
    </row>
    <row r="58" spans="1:15" ht="12.75" customHeight="1">
      <c r="A58" s="13"/>
      <c r="B58" s="13"/>
      <c r="C58" s="6"/>
      <c r="D58" s="10"/>
      <c r="E58" s="7"/>
      <c r="F58" s="10"/>
      <c r="G58" s="7"/>
      <c r="H58" s="10"/>
      <c r="I58" s="14"/>
      <c r="J58" s="14"/>
      <c r="K58" s="14"/>
      <c r="L58" s="14"/>
      <c r="M58" s="14"/>
      <c r="N58"/>
      <c r="O58" s="7"/>
    </row>
    <row r="59" spans="1:15" ht="12.75" customHeight="1">
      <c r="A59" s="6"/>
      <c r="B59" s="13"/>
      <c r="C59" s="14"/>
      <c r="D59"/>
      <c r="E59" s="14"/>
      <c r="F59"/>
      <c r="G59" s="14"/>
      <c r="H59"/>
      <c r="I59" s="14"/>
      <c r="J59" s="14"/>
      <c r="K59" s="14"/>
      <c r="L59" s="14"/>
      <c r="M59" s="14"/>
      <c r="N59"/>
      <c r="O59" s="13"/>
    </row>
    <row r="60" spans="1:15" ht="12.75" customHeight="1">
      <c r="A60" s="13"/>
      <c r="B60" s="6"/>
      <c r="C60" s="14"/>
      <c r="D60"/>
      <c r="E60" s="14"/>
      <c r="F60"/>
      <c r="G60" s="14"/>
      <c r="H60"/>
      <c r="I60" s="6"/>
      <c r="J60" s="6"/>
      <c r="K60" s="6"/>
      <c r="L60" s="7"/>
      <c r="M60" s="7"/>
      <c r="N60" s="10"/>
      <c r="O60" s="13"/>
    </row>
    <row r="61" spans="1:15" ht="12.75" customHeight="1">
      <c r="A61" s="13"/>
      <c r="B61" s="13"/>
      <c r="C61" s="6"/>
      <c r="D61" s="10"/>
      <c r="E61" s="7"/>
      <c r="F61" s="10"/>
      <c r="G61" s="7"/>
      <c r="H61" s="10"/>
      <c r="I61" s="14"/>
      <c r="J61" s="14"/>
      <c r="K61" s="14"/>
      <c r="L61" s="14"/>
      <c r="M61" s="14"/>
      <c r="N61"/>
      <c r="O61" s="7"/>
    </row>
    <row r="62" spans="1:15" ht="12.75" customHeight="1">
      <c r="A62" s="6"/>
      <c r="B62" s="13"/>
      <c r="C62" s="14"/>
      <c r="D62"/>
      <c r="E62" s="14"/>
      <c r="F62"/>
      <c r="G62" s="14"/>
      <c r="H62"/>
      <c r="I62" s="14"/>
      <c r="J62" s="14"/>
      <c r="K62" s="14"/>
      <c r="L62" s="14"/>
      <c r="M62" s="14"/>
      <c r="N62"/>
      <c r="O62" s="13"/>
    </row>
    <row r="63" spans="1:15" ht="12.75" customHeight="1">
      <c r="A63" s="13"/>
      <c r="B63" s="6"/>
      <c r="C63" s="14"/>
      <c r="D63"/>
      <c r="E63" s="14"/>
      <c r="F63"/>
      <c r="G63" s="14"/>
      <c r="H63"/>
      <c r="I63" s="6"/>
      <c r="J63" s="6"/>
      <c r="K63" s="6"/>
      <c r="L63" s="7"/>
      <c r="M63" s="7"/>
      <c r="N63" s="10"/>
      <c r="O63" s="13"/>
    </row>
    <row r="64" spans="1:15" ht="12.75" customHeight="1">
      <c r="A64" s="13"/>
      <c r="B64" s="13"/>
      <c r="C64" s="6"/>
      <c r="D64" s="10"/>
      <c r="E64" s="7"/>
      <c r="F64" s="10"/>
      <c r="G64" s="7"/>
      <c r="H64" s="10"/>
      <c r="I64" s="14"/>
      <c r="J64" s="14"/>
      <c r="K64" s="14"/>
      <c r="L64" s="14"/>
      <c r="M64" s="14"/>
      <c r="N64"/>
      <c r="O64" s="7"/>
    </row>
    <row r="65" spans="1:15" ht="12.75" customHeight="1">
      <c r="A65" s="6"/>
      <c r="B65" s="13"/>
      <c r="C65" s="14"/>
      <c r="D65"/>
      <c r="E65" s="14"/>
      <c r="F65"/>
      <c r="G65" s="14"/>
      <c r="H65"/>
      <c r="I65" s="14"/>
      <c r="J65" s="14"/>
      <c r="K65" s="14"/>
      <c r="L65" s="14"/>
      <c r="M65" s="14"/>
      <c r="N65"/>
      <c r="O65" s="13"/>
    </row>
    <row r="66" spans="1:15" ht="12.75" customHeight="1">
      <c r="A66" s="13"/>
      <c r="B66" s="6"/>
      <c r="C66" s="14"/>
      <c r="D66"/>
      <c r="E66" s="14"/>
      <c r="F66"/>
      <c r="G66" s="14"/>
      <c r="H66"/>
      <c r="I66" s="6"/>
      <c r="J66" s="6"/>
      <c r="K66" s="6"/>
      <c r="L66" s="7"/>
      <c r="M66" s="7"/>
      <c r="N66" s="10"/>
      <c r="O66" s="13"/>
    </row>
    <row r="67" spans="1:15" ht="12.75" customHeight="1">
      <c r="A67" s="13"/>
      <c r="B67" s="13"/>
      <c r="C67" s="6"/>
      <c r="D67" s="10"/>
      <c r="E67" s="7"/>
      <c r="F67" s="10"/>
      <c r="G67" s="7"/>
      <c r="H67" s="10"/>
      <c r="I67" s="14"/>
      <c r="J67" s="14"/>
      <c r="K67" s="14"/>
      <c r="L67" s="14"/>
      <c r="M67" s="14"/>
      <c r="N67"/>
      <c r="O67" s="7"/>
    </row>
    <row r="68" spans="1:15" ht="12.75" customHeight="1">
      <c r="A68" s="6"/>
      <c r="B68" s="13"/>
      <c r="C68" s="14"/>
      <c r="D68"/>
      <c r="E68" s="14"/>
      <c r="F68"/>
      <c r="G68" s="14"/>
      <c r="H68"/>
      <c r="I68" s="14"/>
      <c r="J68" s="14"/>
      <c r="K68" s="14"/>
      <c r="L68" s="14"/>
      <c r="M68" s="14"/>
      <c r="N68"/>
      <c r="O68" s="13"/>
    </row>
    <row r="69" spans="1:15" ht="12.75" customHeight="1">
      <c r="A69" s="13"/>
      <c r="B69" s="6"/>
      <c r="C69" s="14"/>
      <c r="D69"/>
      <c r="E69" s="14"/>
      <c r="F69"/>
      <c r="G69" s="14"/>
      <c r="H69"/>
      <c r="I69" s="6"/>
      <c r="J69" s="6"/>
      <c r="K69" s="6"/>
      <c r="L69" s="7"/>
      <c r="M69" s="7"/>
      <c r="N69" s="10"/>
      <c r="O69" s="13"/>
    </row>
    <row r="70" spans="1:15" ht="12.75" customHeight="1">
      <c r="A70" s="13"/>
      <c r="B70" s="13"/>
      <c r="C70" s="6"/>
      <c r="D70" s="10"/>
      <c r="E70" s="7"/>
      <c r="F70" s="10"/>
      <c r="G70" s="7"/>
      <c r="H70" s="10"/>
      <c r="I70" s="14"/>
      <c r="J70" s="14"/>
      <c r="K70" s="14"/>
      <c r="L70" s="14"/>
      <c r="M70" s="14"/>
      <c r="N70"/>
      <c r="O70" s="7"/>
    </row>
    <row r="71" spans="1:15" ht="12.75" customHeight="1">
      <c r="A71" s="6"/>
      <c r="B71" s="13"/>
      <c r="C71" s="14"/>
      <c r="D71"/>
      <c r="E71" s="14"/>
      <c r="F71"/>
      <c r="G71" s="14"/>
      <c r="H71"/>
      <c r="I71" s="14"/>
      <c r="J71" s="14"/>
      <c r="K71" s="14"/>
      <c r="L71" s="14"/>
      <c r="M71" s="14"/>
      <c r="N71"/>
      <c r="O71" s="13"/>
    </row>
    <row r="72" spans="1:15" ht="12.75" customHeight="1">
      <c r="A72" s="13"/>
      <c r="B72" s="6"/>
      <c r="C72" s="14"/>
      <c r="D72"/>
      <c r="E72" s="14"/>
      <c r="F72"/>
      <c r="G72" s="14"/>
      <c r="H72"/>
      <c r="I72" s="6"/>
      <c r="J72" s="6"/>
      <c r="K72" s="6"/>
      <c r="L72" s="7"/>
      <c r="M72" s="7"/>
      <c r="N72" s="10"/>
      <c r="O72" s="13"/>
    </row>
    <row r="73" spans="1:15" ht="12.75" customHeight="1">
      <c r="A73" s="13"/>
      <c r="B73" s="13"/>
      <c r="C73" s="6"/>
      <c r="D73" s="10"/>
      <c r="E73" s="7"/>
      <c r="F73" s="10"/>
      <c r="G73" s="7"/>
      <c r="H73" s="10"/>
      <c r="I73" s="14"/>
      <c r="J73" s="14"/>
      <c r="K73" s="14"/>
      <c r="L73" s="14"/>
      <c r="M73" s="14"/>
      <c r="N73"/>
      <c r="O73" s="7"/>
    </row>
    <row r="74" spans="1:15" ht="12.75" customHeight="1">
      <c r="A74" s="6"/>
      <c r="B74" s="13"/>
      <c r="C74" s="14"/>
      <c r="D74"/>
      <c r="E74" s="14"/>
      <c r="F74"/>
      <c r="G74" s="14"/>
      <c r="H74"/>
      <c r="I74" s="14"/>
      <c r="J74" s="14"/>
      <c r="K74" s="14"/>
      <c r="L74" s="14"/>
      <c r="M74" s="14"/>
      <c r="N74"/>
      <c r="O74" s="13"/>
    </row>
    <row r="75" spans="1:15" ht="12.75" customHeight="1">
      <c r="A75" s="13"/>
      <c r="B75" s="6"/>
      <c r="C75" s="14"/>
      <c r="D75"/>
      <c r="E75" s="14"/>
      <c r="F75"/>
      <c r="G75" s="14"/>
      <c r="H75"/>
      <c r="I75" s="6"/>
      <c r="J75" s="6"/>
      <c r="K75" s="6"/>
      <c r="L75" s="7"/>
      <c r="M75" s="7"/>
      <c r="N75" s="10"/>
      <c r="O75" s="13"/>
    </row>
    <row r="76" spans="1:15" ht="12.75" customHeight="1">
      <c r="A76" s="13"/>
      <c r="B76" s="13"/>
      <c r="C76" s="6"/>
      <c r="D76" s="10"/>
      <c r="E76" s="7"/>
      <c r="F76" s="10"/>
      <c r="G76" s="7"/>
      <c r="H76" s="10"/>
      <c r="I76" s="14"/>
      <c r="J76" s="14"/>
      <c r="K76" s="14"/>
      <c r="L76" s="14"/>
      <c r="M76" s="14"/>
      <c r="N76"/>
      <c r="O76" s="7"/>
    </row>
    <row r="77" spans="1:15" ht="12.75" customHeight="1">
      <c r="A77" s="6"/>
      <c r="B77" s="13"/>
      <c r="C77" s="14"/>
      <c r="D77"/>
      <c r="E77" s="14"/>
      <c r="F77"/>
      <c r="G77" s="14"/>
      <c r="H77"/>
      <c r="I77" s="14"/>
      <c r="J77" s="14"/>
      <c r="K77" s="14"/>
      <c r="L77" s="14"/>
      <c r="M77" s="14"/>
      <c r="N77"/>
      <c r="O77" s="13"/>
    </row>
    <row r="78" spans="1:15" ht="12.75" customHeight="1">
      <c r="A78" s="13"/>
      <c r="B78" s="6"/>
      <c r="C78" s="14"/>
      <c r="D78"/>
      <c r="E78" s="14"/>
      <c r="F78"/>
      <c r="G78" s="14"/>
      <c r="H78"/>
      <c r="I78" s="6"/>
      <c r="J78" s="6"/>
      <c r="K78" s="6"/>
      <c r="L78" s="7"/>
      <c r="M78" s="7"/>
      <c r="N78" s="10"/>
      <c r="O78" s="13"/>
    </row>
    <row r="79" spans="1:15" ht="12.75" customHeight="1">
      <c r="A79" s="13"/>
      <c r="B79" s="13"/>
      <c r="C79" s="6"/>
      <c r="D79" s="10"/>
      <c r="E79" s="7"/>
      <c r="F79" s="10"/>
      <c r="G79" s="7"/>
      <c r="H79" s="10"/>
      <c r="I79" s="14"/>
      <c r="J79" s="14"/>
      <c r="K79" s="14"/>
      <c r="L79" s="14"/>
      <c r="M79" s="14"/>
      <c r="N79"/>
      <c r="O79" s="7"/>
    </row>
    <row r="80" spans="1:15" ht="12.75" customHeight="1">
      <c r="A80" s="6"/>
      <c r="B80" s="13"/>
      <c r="C80" s="14"/>
      <c r="D80"/>
      <c r="E80" s="14"/>
      <c r="F80"/>
      <c r="G80" s="14"/>
      <c r="H80"/>
      <c r="I80" s="14"/>
      <c r="J80" s="14"/>
      <c r="K80" s="14"/>
      <c r="L80" s="14"/>
      <c r="M80" s="14"/>
      <c r="N80"/>
      <c r="O80" s="13"/>
    </row>
    <row r="81" spans="1:15" ht="12.75" customHeight="1">
      <c r="A81" s="13"/>
      <c r="B81" s="6"/>
      <c r="C81" s="14"/>
      <c r="D81"/>
      <c r="E81" s="14"/>
      <c r="F81"/>
      <c r="G81" s="14"/>
      <c r="H81"/>
      <c r="I81" s="6"/>
      <c r="J81" s="6"/>
      <c r="K81" s="6"/>
      <c r="L81" s="7"/>
      <c r="M81" s="7"/>
      <c r="N81" s="10"/>
      <c r="O81" s="13"/>
    </row>
    <row r="82" spans="1:15" ht="12.75" customHeight="1">
      <c r="A82" s="13"/>
      <c r="B82" s="13"/>
      <c r="C82" s="6"/>
      <c r="D82" s="10"/>
      <c r="E82" s="7"/>
      <c r="F82" s="10"/>
      <c r="G82" s="7"/>
      <c r="H82" s="10"/>
      <c r="I82" s="14"/>
      <c r="J82" s="14"/>
      <c r="K82" s="14"/>
      <c r="L82" s="14"/>
      <c r="M82" s="14"/>
      <c r="N82"/>
      <c r="O82" s="7"/>
    </row>
    <row r="83" spans="1:15" ht="12.75" customHeight="1">
      <c r="A83" s="6"/>
      <c r="B83" s="13"/>
      <c r="C83" s="14"/>
      <c r="D83"/>
      <c r="E83" s="14"/>
      <c r="F83"/>
      <c r="G83" s="14"/>
      <c r="H83"/>
      <c r="I83" s="14"/>
      <c r="J83" s="14"/>
      <c r="K83" s="14"/>
      <c r="L83" s="14"/>
      <c r="M83" s="14"/>
      <c r="N83"/>
      <c r="O83" s="13"/>
    </row>
    <row r="84" spans="1:15" ht="12.75" customHeight="1">
      <c r="A84" s="13"/>
      <c r="B84" s="6"/>
      <c r="C84" s="14"/>
      <c r="D84"/>
      <c r="E84" s="14"/>
      <c r="F84"/>
      <c r="G84" s="14"/>
      <c r="H84"/>
      <c r="I84" s="6"/>
      <c r="J84" s="6"/>
      <c r="K84" s="6"/>
      <c r="L84" s="7"/>
      <c r="M84" s="7"/>
      <c r="N84" s="10"/>
      <c r="O84" s="13"/>
    </row>
    <row r="85" spans="1:15" ht="12.75" customHeight="1">
      <c r="A85" s="13"/>
      <c r="B85" s="13"/>
      <c r="C85" s="6"/>
      <c r="D85" s="10"/>
      <c r="E85" s="7"/>
      <c r="F85" s="10"/>
      <c r="G85" s="7"/>
      <c r="H85" s="10"/>
      <c r="I85" s="14"/>
      <c r="J85" s="14"/>
      <c r="K85" s="14"/>
      <c r="L85" s="14"/>
      <c r="M85" s="14"/>
      <c r="N85"/>
      <c r="O85" s="7"/>
    </row>
    <row r="86" spans="1:15" ht="12.75" customHeight="1">
      <c r="A86" s="6"/>
      <c r="B86" s="13"/>
      <c r="C86" s="14"/>
      <c r="D86"/>
      <c r="E86" s="14"/>
      <c r="F86"/>
      <c r="G86" s="14"/>
      <c r="H86"/>
      <c r="I86" s="14"/>
      <c r="J86" s="14"/>
      <c r="K86" s="14"/>
      <c r="L86" s="14"/>
      <c r="M86" s="14"/>
      <c r="N86"/>
      <c r="O86" s="13"/>
    </row>
    <row r="87" spans="1:15" ht="12.75" customHeight="1">
      <c r="A87" s="13"/>
      <c r="B87" s="6"/>
      <c r="C87" s="14"/>
      <c r="D87"/>
      <c r="E87" s="14"/>
      <c r="F87"/>
      <c r="G87" s="14"/>
      <c r="H87"/>
      <c r="I87" s="6"/>
      <c r="J87" s="6"/>
      <c r="K87" s="6"/>
      <c r="L87" s="7"/>
      <c r="M87" s="7"/>
      <c r="N87" s="10"/>
      <c r="O87" s="13"/>
    </row>
    <row r="88" spans="1:15" ht="12.75" customHeight="1">
      <c r="A88" s="13"/>
      <c r="B88" s="13"/>
      <c r="C88" s="6"/>
      <c r="D88" s="10"/>
      <c r="E88" s="7"/>
      <c r="F88" s="10"/>
      <c r="G88" s="7"/>
      <c r="H88" s="10"/>
      <c r="I88" s="14"/>
      <c r="J88" s="14"/>
      <c r="K88" s="14"/>
      <c r="L88" s="14"/>
      <c r="M88" s="14"/>
      <c r="N88"/>
      <c r="O88" s="7"/>
    </row>
    <row r="89" spans="1:15" ht="12.75" customHeight="1">
      <c r="A89" s="6"/>
      <c r="B89" s="13"/>
      <c r="C89" s="14"/>
      <c r="D89"/>
      <c r="E89" s="14"/>
      <c r="F89"/>
      <c r="G89" s="14"/>
      <c r="H89"/>
      <c r="I89" s="14"/>
      <c r="J89" s="14"/>
      <c r="K89" s="14"/>
      <c r="L89" s="14"/>
      <c r="M89" s="14"/>
      <c r="N89"/>
      <c r="O89" s="13"/>
    </row>
    <row r="90" spans="1:15" ht="12.75" customHeight="1">
      <c r="A90" s="13"/>
      <c r="B90" s="6"/>
      <c r="C90" s="14"/>
      <c r="D90"/>
      <c r="E90" s="14"/>
      <c r="F90"/>
      <c r="G90" s="14"/>
      <c r="H90"/>
      <c r="I90" s="6"/>
      <c r="J90" s="6"/>
      <c r="K90" s="6"/>
      <c r="L90" s="7"/>
      <c r="M90" s="7"/>
      <c r="N90" s="10"/>
      <c r="O90" s="13"/>
    </row>
    <row r="91" spans="1:15" ht="12.75" customHeight="1">
      <c r="A91" s="13"/>
      <c r="B91" s="13"/>
      <c r="C91" s="6"/>
      <c r="D91" s="10"/>
      <c r="E91" s="7"/>
      <c r="F91" s="10"/>
      <c r="G91" s="7"/>
      <c r="H91" s="10"/>
      <c r="I91" s="14"/>
      <c r="J91" s="14"/>
      <c r="K91" s="14"/>
      <c r="L91" s="14"/>
      <c r="M91" s="14"/>
      <c r="N91"/>
      <c r="O91" s="7"/>
    </row>
    <row r="92" spans="1:15" ht="12.75" customHeight="1">
      <c r="A92" s="6"/>
      <c r="B92" s="13"/>
      <c r="C92" s="14"/>
      <c r="D92"/>
      <c r="E92" s="14"/>
      <c r="F92"/>
      <c r="G92" s="14"/>
      <c r="H92"/>
      <c r="I92" s="14"/>
      <c r="J92" s="14"/>
      <c r="K92" s="14"/>
      <c r="L92" s="14"/>
      <c r="M92" s="14"/>
      <c r="N92"/>
      <c r="O92" s="13"/>
    </row>
    <row r="93" spans="1:15" ht="12.75" customHeight="1">
      <c r="A93" s="13"/>
      <c r="B93" s="6"/>
      <c r="C93" s="14"/>
      <c r="D93"/>
      <c r="E93" s="14"/>
      <c r="F93"/>
      <c r="G93" s="14"/>
      <c r="H93"/>
      <c r="I93" s="6"/>
      <c r="J93" s="6"/>
      <c r="K93" s="6"/>
      <c r="L93" s="7"/>
      <c r="M93" s="7"/>
      <c r="N93" s="10"/>
      <c r="O93" s="13"/>
    </row>
    <row r="94" spans="1:15" ht="12.75" customHeight="1">
      <c r="A94" s="13"/>
      <c r="B94" s="13"/>
      <c r="C94" s="6"/>
      <c r="D94" s="10"/>
      <c r="E94" s="7"/>
      <c r="F94" s="10"/>
      <c r="G94" s="7"/>
      <c r="H94" s="10"/>
      <c r="I94" s="14"/>
      <c r="J94" s="14"/>
      <c r="K94" s="14"/>
      <c r="L94" s="14"/>
      <c r="M94" s="14"/>
      <c r="N94"/>
      <c r="O94" s="7"/>
    </row>
    <row r="95" spans="1:15" ht="12.75" customHeight="1">
      <c r="A95" s="6"/>
      <c r="B95" s="13"/>
      <c r="C95" s="14"/>
      <c r="D95"/>
      <c r="E95" s="14"/>
      <c r="F95"/>
      <c r="G95" s="14"/>
      <c r="H95"/>
      <c r="I95" s="14"/>
      <c r="J95" s="14"/>
      <c r="K95" s="14"/>
      <c r="L95" s="14"/>
      <c r="M95" s="14"/>
      <c r="N95"/>
      <c r="O95" s="13"/>
    </row>
    <row r="96" spans="1:15" ht="12.75" customHeight="1">
      <c r="A96" s="13"/>
      <c r="B96" s="6"/>
      <c r="C96" s="14"/>
      <c r="D96"/>
      <c r="E96" s="14"/>
      <c r="F96"/>
      <c r="G96" s="14"/>
      <c r="H96"/>
      <c r="I96" s="6"/>
      <c r="J96" s="6"/>
      <c r="K96" s="6"/>
      <c r="L96" s="7"/>
      <c r="M96" s="7"/>
      <c r="N96" s="10"/>
      <c r="O96" s="13"/>
    </row>
    <row r="97" spans="1:15" ht="12.75" customHeight="1">
      <c r="A97" s="13"/>
      <c r="B97" s="13"/>
      <c r="C97" s="6"/>
      <c r="D97" s="10"/>
      <c r="E97" s="7"/>
      <c r="F97" s="10"/>
      <c r="G97" s="7"/>
      <c r="H97" s="10"/>
      <c r="I97" s="14"/>
      <c r="J97" s="14"/>
      <c r="K97" s="14"/>
      <c r="L97" s="14"/>
      <c r="M97" s="14"/>
      <c r="N97"/>
      <c r="O97" s="7"/>
    </row>
    <row r="98" spans="1:15" ht="12.75" customHeight="1">
      <c r="A98" s="6"/>
      <c r="B98" s="13"/>
      <c r="C98" s="14"/>
      <c r="D98"/>
      <c r="E98" s="14"/>
      <c r="F98"/>
      <c r="G98" s="14"/>
      <c r="H98"/>
      <c r="I98" s="14"/>
      <c r="J98" s="14"/>
      <c r="K98" s="14"/>
      <c r="L98" s="14"/>
      <c r="M98" s="14"/>
      <c r="N98"/>
      <c r="O98" s="13"/>
    </row>
    <row r="99" spans="1:15" ht="12.75" customHeight="1">
      <c r="A99" s="13"/>
      <c r="B99" s="6"/>
      <c r="C99" s="14"/>
      <c r="D99"/>
      <c r="E99" s="14"/>
      <c r="F99"/>
      <c r="G99" s="14"/>
      <c r="H99"/>
      <c r="I99" s="6"/>
      <c r="J99" s="6"/>
      <c r="K99" s="6"/>
      <c r="L99" s="7"/>
      <c r="M99" s="7"/>
      <c r="N99" s="10"/>
      <c r="O99" s="13"/>
    </row>
    <row r="100" spans="1:15" ht="12.75" customHeight="1">
      <c r="A100" s="13"/>
      <c r="B100" s="13"/>
      <c r="C100" s="6"/>
      <c r="D100" s="10"/>
      <c r="E100" s="7"/>
      <c r="F100" s="10"/>
      <c r="G100" s="7"/>
      <c r="H100" s="10"/>
      <c r="I100" s="14"/>
      <c r="J100" s="14"/>
      <c r="K100" s="14"/>
      <c r="L100" s="14"/>
      <c r="M100" s="14"/>
      <c r="N100"/>
      <c r="O100" s="7"/>
    </row>
    <row r="101" spans="1:15" ht="12.75" customHeight="1">
      <c r="A101" s="6"/>
      <c r="B101" s="13"/>
      <c r="C101" s="14"/>
      <c r="D101"/>
      <c r="E101" s="14"/>
      <c r="F101"/>
      <c r="G101" s="14"/>
      <c r="H101"/>
      <c r="I101" s="14"/>
      <c r="J101" s="14"/>
      <c r="K101" s="14"/>
      <c r="L101" s="14"/>
      <c r="M101" s="14"/>
      <c r="N101"/>
      <c r="O101" s="13"/>
    </row>
    <row r="102" spans="1:15" ht="12.75" customHeight="1">
      <c r="A102" s="13"/>
      <c r="B102" s="6"/>
      <c r="C102" s="14"/>
      <c r="D102"/>
      <c r="E102" s="14"/>
      <c r="F102"/>
      <c r="G102" s="14"/>
      <c r="H102"/>
      <c r="I102" s="6"/>
      <c r="J102" s="6"/>
      <c r="K102" s="6"/>
      <c r="L102" s="7"/>
      <c r="M102" s="7"/>
      <c r="N102" s="10"/>
      <c r="O102" s="13"/>
    </row>
    <row r="103" spans="1:15" ht="12.75" customHeight="1">
      <c r="A103" s="13"/>
      <c r="B103" s="13"/>
      <c r="C103" s="6"/>
      <c r="D103" s="10"/>
      <c r="E103" s="7"/>
      <c r="F103" s="10"/>
      <c r="G103" s="7"/>
      <c r="H103" s="10"/>
      <c r="I103" s="14"/>
      <c r="J103" s="14"/>
      <c r="K103" s="14"/>
      <c r="L103" s="14"/>
      <c r="M103" s="14"/>
      <c r="N103"/>
      <c r="O103" s="7"/>
    </row>
    <row r="104" spans="1:15" ht="12.75" customHeight="1">
      <c r="A104" s="6"/>
      <c r="B104" s="13"/>
      <c r="C104" s="14"/>
      <c r="D104"/>
      <c r="E104" s="14"/>
      <c r="F104"/>
      <c r="G104" s="14"/>
      <c r="H104"/>
      <c r="I104" s="14"/>
      <c r="J104" s="14"/>
      <c r="K104" s="14"/>
      <c r="L104" s="14"/>
      <c r="M104" s="14"/>
      <c r="N104"/>
      <c r="O104" s="13"/>
    </row>
    <row r="105" spans="1:15" ht="12.75" customHeight="1">
      <c r="A105" s="13"/>
      <c r="B105" s="6"/>
      <c r="C105" s="14"/>
      <c r="D105"/>
      <c r="E105" s="14"/>
      <c r="F105"/>
      <c r="G105" s="14"/>
      <c r="H105"/>
      <c r="I105" s="6"/>
      <c r="J105" s="6"/>
      <c r="K105" s="6"/>
      <c r="L105" s="7"/>
      <c r="M105" s="7"/>
      <c r="N105" s="10"/>
      <c r="O105" s="13"/>
    </row>
    <row r="106" spans="1:15" ht="12.75" customHeight="1">
      <c r="A106" s="13"/>
      <c r="B106" s="13"/>
      <c r="C106" s="6"/>
      <c r="D106" s="10"/>
      <c r="E106" s="7"/>
      <c r="F106" s="10"/>
      <c r="G106" s="7"/>
      <c r="H106" s="10"/>
      <c r="I106" s="14"/>
      <c r="J106" s="14"/>
      <c r="K106" s="14"/>
      <c r="L106" s="14"/>
      <c r="M106" s="14"/>
      <c r="N106"/>
      <c r="O106" s="7"/>
    </row>
    <row r="107" spans="1:15" ht="12.75" customHeight="1">
      <c r="A107" s="6"/>
      <c r="B107" s="13"/>
      <c r="C107" s="14"/>
      <c r="D107"/>
      <c r="E107" s="14"/>
      <c r="F107"/>
      <c r="G107" s="14"/>
      <c r="H107"/>
      <c r="I107" s="14"/>
      <c r="J107" s="14"/>
      <c r="K107" s="14"/>
      <c r="L107" s="14"/>
      <c r="M107" s="14"/>
      <c r="N107"/>
      <c r="O107" s="13"/>
    </row>
    <row r="108" spans="1:15" ht="12.75" customHeight="1">
      <c r="A108" s="13"/>
      <c r="B108" s="6"/>
      <c r="C108" s="14"/>
      <c r="D108"/>
      <c r="E108" s="14"/>
      <c r="F108"/>
      <c r="G108" s="14"/>
      <c r="H108"/>
      <c r="I108" s="6"/>
      <c r="J108" s="6"/>
      <c r="K108" s="6"/>
      <c r="L108" s="7"/>
      <c r="M108" s="7"/>
      <c r="N108" s="10"/>
      <c r="O108" s="13"/>
    </row>
    <row r="109" spans="1:15" ht="12.75" customHeight="1">
      <c r="A109" s="13"/>
      <c r="B109" s="13"/>
      <c r="C109" s="6"/>
      <c r="D109" s="10"/>
      <c r="E109" s="7"/>
      <c r="F109" s="10"/>
      <c r="G109" s="7"/>
      <c r="H109" s="10"/>
      <c r="I109" s="14"/>
      <c r="J109" s="14"/>
      <c r="K109" s="14"/>
      <c r="L109" s="14"/>
      <c r="M109" s="14"/>
      <c r="N109"/>
      <c r="O109" s="7"/>
    </row>
    <row r="110" spans="1:15" ht="12.75" customHeight="1">
      <c r="A110" s="6"/>
      <c r="B110" s="13"/>
      <c r="C110" s="14"/>
      <c r="D110"/>
      <c r="E110" s="14"/>
      <c r="F110"/>
      <c r="G110" s="14"/>
      <c r="H110"/>
      <c r="I110" s="14"/>
      <c r="J110" s="14"/>
      <c r="K110" s="14"/>
      <c r="L110" s="14"/>
      <c r="M110" s="14"/>
      <c r="N110"/>
      <c r="O110" s="13"/>
    </row>
    <row r="111" spans="1:15" ht="12.75" customHeight="1">
      <c r="A111" s="13"/>
      <c r="B111" s="6"/>
      <c r="C111" s="14"/>
      <c r="D111"/>
      <c r="E111" s="14"/>
      <c r="F111"/>
      <c r="G111" s="14"/>
      <c r="H111"/>
      <c r="I111" s="6"/>
      <c r="J111" s="6"/>
      <c r="K111" s="6"/>
      <c r="L111" s="7"/>
      <c r="M111" s="7"/>
      <c r="N111" s="10"/>
      <c r="O111" s="13"/>
    </row>
    <row r="112" spans="1:15" ht="12.75" customHeight="1">
      <c r="A112" s="13"/>
      <c r="B112" s="13"/>
      <c r="C112" s="6"/>
      <c r="D112" s="10"/>
      <c r="E112" s="7"/>
      <c r="F112" s="10"/>
      <c r="G112" s="7"/>
      <c r="H112" s="10"/>
      <c r="I112" s="14"/>
      <c r="J112" s="14"/>
      <c r="K112" s="7"/>
      <c r="L112" s="7"/>
      <c r="M112" s="10"/>
      <c r="N112"/>
      <c r="O112" s="7"/>
    </row>
    <row r="113" spans="1:15" ht="12.75" customHeight="1">
      <c r="A113" s="6"/>
      <c r="B113" s="6"/>
      <c r="C113" s="14"/>
      <c r="D113"/>
      <c r="E113" s="13"/>
      <c r="F113" s="13"/>
      <c r="G113" s="14"/>
      <c r="H113"/>
      <c r="I113" s="14"/>
      <c r="J113" s="14"/>
      <c r="K113" s="13"/>
      <c r="L113" s="13"/>
      <c r="M113" s="13"/>
      <c r="N113"/>
      <c r="O113" s="7"/>
    </row>
    <row r="114" spans="1:12" ht="12.75" customHeight="1">
      <c r="A114" s="13"/>
      <c r="B114" s="13"/>
      <c r="C114" s="13"/>
      <c r="D114" s="13"/>
      <c r="E114" s="13"/>
      <c r="F114" s="13"/>
      <c r="G114" s="13"/>
      <c r="H114" s="13"/>
      <c r="J114" s="13"/>
      <c r="K114" s="13"/>
      <c r="L114" s="13"/>
    </row>
    <row r="115" ht="12.75" customHeight="1">
      <c r="G115" s="7"/>
    </row>
    <row r="116" ht="12.75" customHeight="1">
      <c r="G116" s="7"/>
    </row>
    <row r="117" ht="12.75" customHeight="1">
      <c r="G117" s="7"/>
    </row>
    <row r="118" ht="12.75" customHeight="1">
      <c r="G118" s="7"/>
    </row>
    <row r="119" ht="12.75" customHeight="1">
      <c r="G119" s="7"/>
    </row>
  </sheetData>
  <sheetProtection/>
  <mergeCells count="11">
    <mergeCell ref="A5:N5"/>
    <mergeCell ref="A6:N6"/>
    <mergeCell ref="A7:N7"/>
    <mergeCell ref="A10:A11"/>
    <mergeCell ref="B10:B11"/>
    <mergeCell ref="C10:E10"/>
    <mergeCell ref="F10:H10"/>
    <mergeCell ref="I10:K10"/>
    <mergeCell ref="L10:N10"/>
    <mergeCell ref="Q31:T31"/>
    <mergeCell ref="A38:B38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9"/>
  <sheetViews>
    <sheetView zoomScalePageLayoutView="0" workbookViewId="0" topLeftCell="B1">
      <selection activeCell="G3" sqref="G3:H28"/>
    </sheetView>
  </sheetViews>
  <sheetFormatPr defaultColWidth="11.421875" defaultRowHeight="12.75"/>
  <cols>
    <col min="1" max="1" width="41.28125" style="0" customWidth="1"/>
    <col min="2" max="3" width="14.8515625" style="0" bestFit="1" customWidth="1"/>
    <col min="4" max="4" width="92.140625" style="0" bestFit="1" customWidth="1"/>
    <col min="7" max="8" width="13.8515625" style="44" bestFit="1" customWidth="1"/>
  </cols>
  <sheetData>
    <row r="3" spans="1:8" ht="12.75">
      <c r="A3" s="18" t="s">
        <v>11</v>
      </c>
      <c r="B3">
        <v>4714699</v>
      </c>
      <c r="C3">
        <v>0</v>
      </c>
      <c r="G3" s="44">
        <f>+B3+E3</f>
        <v>4714699</v>
      </c>
      <c r="H3" s="44">
        <f>+C3+F3</f>
        <v>0</v>
      </c>
    </row>
    <row r="4" spans="1:8" ht="12.75">
      <c r="A4" s="18" t="s">
        <v>12</v>
      </c>
      <c r="B4">
        <v>2243285.42</v>
      </c>
      <c r="C4">
        <v>1913300.21</v>
      </c>
      <c r="D4" t="s">
        <v>67</v>
      </c>
      <c r="E4" s="44">
        <v>35119</v>
      </c>
      <c r="F4" s="44">
        <v>0</v>
      </c>
      <c r="G4" s="44">
        <f aca="true" t="shared" si="0" ref="G4:G28">+B4+E4</f>
        <v>2278404.42</v>
      </c>
      <c r="H4" s="44">
        <f aca="true" t="shared" si="1" ref="H4:H28">+C4+F4</f>
        <v>1913300.21</v>
      </c>
    </row>
    <row r="5" spans="1:8" ht="12.75">
      <c r="A5" s="18" t="s">
        <v>13</v>
      </c>
      <c r="B5">
        <v>3471128</v>
      </c>
      <c r="C5">
        <v>3163969.91</v>
      </c>
      <c r="D5" t="s">
        <v>68</v>
      </c>
      <c r="E5" s="44">
        <v>2800</v>
      </c>
      <c r="F5" s="44">
        <v>0</v>
      </c>
      <c r="G5" s="44">
        <f t="shared" si="0"/>
        <v>3473928</v>
      </c>
      <c r="H5" s="44">
        <f t="shared" si="1"/>
        <v>3163969.91</v>
      </c>
    </row>
    <row r="6" spans="1:8" ht="12.75">
      <c r="A6" s="18" t="s">
        <v>14</v>
      </c>
      <c r="B6">
        <v>6597240</v>
      </c>
      <c r="C6">
        <v>5405401.64</v>
      </c>
      <c r="D6" t="s">
        <v>69</v>
      </c>
      <c r="E6" s="44">
        <v>4600</v>
      </c>
      <c r="F6" s="44">
        <v>691.91</v>
      </c>
      <c r="G6" s="44">
        <f t="shared" si="0"/>
        <v>6601840</v>
      </c>
      <c r="H6" s="44">
        <f t="shared" si="1"/>
        <v>5406093.55</v>
      </c>
    </row>
    <row r="7" spans="1:8" ht="12.75">
      <c r="A7" s="18" t="s">
        <v>15</v>
      </c>
      <c r="B7">
        <v>7007903</v>
      </c>
      <c r="C7">
        <v>2812285.14</v>
      </c>
      <c r="D7" t="s">
        <v>70</v>
      </c>
      <c r="E7" s="44">
        <v>31500</v>
      </c>
      <c r="F7" s="44">
        <v>0</v>
      </c>
      <c r="G7" s="44">
        <f t="shared" si="0"/>
        <v>7039403</v>
      </c>
      <c r="H7" s="44">
        <f t="shared" si="1"/>
        <v>2812285.14</v>
      </c>
    </row>
    <row r="8" spans="1:8" ht="12.75">
      <c r="A8" s="18" t="s">
        <v>16</v>
      </c>
      <c r="B8">
        <v>4431911</v>
      </c>
      <c r="C8">
        <v>3005710.61</v>
      </c>
      <c r="D8" t="s">
        <v>71</v>
      </c>
      <c r="E8" s="44">
        <v>80000</v>
      </c>
      <c r="F8" s="44">
        <v>30590.29</v>
      </c>
      <c r="G8" s="44">
        <f t="shared" si="0"/>
        <v>4511911</v>
      </c>
      <c r="H8" s="44">
        <f t="shared" si="1"/>
        <v>3036300.9</v>
      </c>
    </row>
    <row r="9" spans="1:8" ht="12.75">
      <c r="A9" s="18" t="s">
        <v>17</v>
      </c>
      <c r="B9">
        <v>5481473</v>
      </c>
      <c r="C9">
        <v>4943114.41</v>
      </c>
      <c r="D9" t="s">
        <v>72</v>
      </c>
      <c r="E9" s="44">
        <v>35000</v>
      </c>
      <c r="F9" s="44">
        <v>0</v>
      </c>
      <c r="G9" s="44">
        <f t="shared" si="0"/>
        <v>5516473</v>
      </c>
      <c r="H9" s="44">
        <f t="shared" si="1"/>
        <v>4943114.41</v>
      </c>
    </row>
    <row r="10" spans="1:8" ht="12.75">
      <c r="A10" s="18" t="s">
        <v>18</v>
      </c>
      <c r="B10">
        <v>5174396</v>
      </c>
      <c r="C10">
        <v>4660744.6</v>
      </c>
      <c r="D10" t="s">
        <v>73</v>
      </c>
      <c r="E10" s="44">
        <v>35840</v>
      </c>
      <c r="F10" s="44">
        <v>32846.83</v>
      </c>
      <c r="G10" s="44">
        <f t="shared" si="0"/>
        <v>5210236</v>
      </c>
      <c r="H10" s="44">
        <f t="shared" si="1"/>
        <v>4693591.43</v>
      </c>
    </row>
    <row r="11" spans="1:8" ht="12.75">
      <c r="A11" s="18" t="s">
        <v>19</v>
      </c>
      <c r="B11">
        <v>8415755</v>
      </c>
      <c r="C11">
        <v>6156753.71</v>
      </c>
      <c r="D11" t="s">
        <v>74</v>
      </c>
      <c r="E11" s="44">
        <v>13778</v>
      </c>
      <c r="F11" s="44">
        <v>0</v>
      </c>
      <c r="G11" s="44">
        <f t="shared" si="0"/>
        <v>8429533</v>
      </c>
      <c r="H11" s="44">
        <f t="shared" si="1"/>
        <v>6156753.71</v>
      </c>
    </row>
    <row r="12" spans="1:8" ht="12.75">
      <c r="A12" s="18" t="s">
        <v>20</v>
      </c>
      <c r="B12">
        <v>6834287</v>
      </c>
      <c r="C12">
        <v>5852256.88</v>
      </c>
      <c r="D12" t="s">
        <v>75</v>
      </c>
      <c r="E12" s="44">
        <v>2780</v>
      </c>
      <c r="F12" s="44">
        <v>0</v>
      </c>
      <c r="G12" s="44">
        <f t="shared" si="0"/>
        <v>6837067</v>
      </c>
      <c r="H12" s="44">
        <f t="shared" si="1"/>
        <v>5852256.88</v>
      </c>
    </row>
    <row r="13" spans="1:8" ht="12.75">
      <c r="A13" s="18" t="s">
        <v>21</v>
      </c>
      <c r="B13">
        <v>3549900</v>
      </c>
      <c r="C13">
        <v>2471712.11</v>
      </c>
      <c r="D13" t="s">
        <v>76</v>
      </c>
      <c r="E13" s="44">
        <v>23168</v>
      </c>
      <c r="F13" s="44">
        <v>0</v>
      </c>
      <c r="G13" s="44">
        <f t="shared" si="0"/>
        <v>3573068</v>
      </c>
      <c r="H13" s="44">
        <f t="shared" si="1"/>
        <v>2471712.11</v>
      </c>
    </row>
    <row r="14" spans="1:8" ht="12.75">
      <c r="A14" s="18" t="s">
        <v>22</v>
      </c>
      <c r="B14">
        <v>11738464</v>
      </c>
      <c r="C14">
        <v>9938805.54</v>
      </c>
      <c r="D14" t="s">
        <v>77</v>
      </c>
      <c r="E14" s="44">
        <v>147601</v>
      </c>
      <c r="F14" s="44">
        <v>107230.01</v>
      </c>
      <c r="G14" s="44">
        <f t="shared" si="0"/>
        <v>11886065</v>
      </c>
      <c r="H14" s="44">
        <f t="shared" si="1"/>
        <v>10046035.549999999</v>
      </c>
    </row>
    <row r="15" spans="1:8" ht="12.75">
      <c r="A15" s="18" t="s">
        <v>23</v>
      </c>
      <c r="B15">
        <v>12035241</v>
      </c>
      <c r="C15">
        <v>7855251.19</v>
      </c>
      <c r="D15" t="s">
        <v>78</v>
      </c>
      <c r="E15" s="44">
        <v>2700</v>
      </c>
      <c r="F15" s="44">
        <v>0</v>
      </c>
      <c r="G15" s="44">
        <f t="shared" si="0"/>
        <v>12037941</v>
      </c>
      <c r="H15" s="44">
        <f t="shared" si="1"/>
        <v>7855251.19</v>
      </c>
    </row>
    <row r="16" spans="1:8" ht="12.75">
      <c r="A16" s="18" t="s">
        <v>24</v>
      </c>
      <c r="B16">
        <v>10896996</v>
      </c>
      <c r="C16">
        <v>9855604.21</v>
      </c>
      <c r="D16" t="s">
        <v>79</v>
      </c>
      <c r="E16" s="44">
        <v>4662</v>
      </c>
      <c r="F16" s="44">
        <v>0</v>
      </c>
      <c r="G16" s="44">
        <f t="shared" si="0"/>
        <v>10901658</v>
      </c>
      <c r="H16" s="44">
        <f t="shared" si="1"/>
        <v>9855604.21</v>
      </c>
    </row>
    <row r="17" spans="1:8" ht="12.75">
      <c r="A17" s="18" t="s">
        <v>25</v>
      </c>
      <c r="B17">
        <v>3372137</v>
      </c>
      <c r="C17">
        <v>2468711.33</v>
      </c>
      <c r="G17" s="44">
        <f t="shared" si="0"/>
        <v>3372137</v>
      </c>
      <c r="H17" s="44">
        <f t="shared" si="1"/>
        <v>2468711.33</v>
      </c>
    </row>
    <row r="18" spans="1:8" ht="12.75">
      <c r="A18" s="18" t="s">
        <v>26</v>
      </c>
      <c r="B18">
        <v>13421811</v>
      </c>
      <c r="C18">
        <v>11067311.04</v>
      </c>
      <c r="G18" s="44">
        <f t="shared" si="0"/>
        <v>13421811</v>
      </c>
      <c r="H18" s="44">
        <f t="shared" si="1"/>
        <v>11067311.04</v>
      </c>
    </row>
    <row r="19" spans="1:8" ht="12.75">
      <c r="A19" s="18" t="s">
        <v>27</v>
      </c>
      <c r="B19">
        <v>7007919</v>
      </c>
      <c r="C19">
        <v>5455372.06</v>
      </c>
      <c r="D19" t="s">
        <v>80</v>
      </c>
      <c r="E19" s="44">
        <v>141248</v>
      </c>
      <c r="F19" s="44">
        <v>80609</v>
      </c>
      <c r="G19" s="44">
        <f t="shared" si="0"/>
        <v>7149167</v>
      </c>
      <c r="H19" s="44">
        <f t="shared" si="1"/>
        <v>5535981.06</v>
      </c>
    </row>
    <row r="20" spans="1:8" ht="12.75">
      <c r="A20" s="18" t="s">
        <v>28</v>
      </c>
      <c r="B20">
        <v>5001775</v>
      </c>
      <c r="C20">
        <v>3745491.51</v>
      </c>
      <c r="D20" t="s">
        <v>81</v>
      </c>
      <c r="E20" s="44">
        <v>18376</v>
      </c>
      <c r="F20" s="44">
        <v>17759.13</v>
      </c>
      <c r="G20" s="44">
        <f t="shared" si="0"/>
        <v>5020151</v>
      </c>
      <c r="H20" s="44">
        <f t="shared" si="1"/>
        <v>3763250.6399999997</v>
      </c>
    </row>
    <row r="21" spans="1:8" ht="12.75">
      <c r="A21" s="18" t="s">
        <v>29</v>
      </c>
      <c r="B21">
        <v>3594005</v>
      </c>
      <c r="C21">
        <v>2496603.06</v>
      </c>
      <c r="D21" t="s">
        <v>82</v>
      </c>
      <c r="E21" s="44">
        <v>7080</v>
      </c>
      <c r="F21" s="44">
        <v>6119.49</v>
      </c>
      <c r="G21" s="44">
        <f t="shared" si="0"/>
        <v>3601085</v>
      </c>
      <c r="H21" s="44">
        <f t="shared" si="1"/>
        <v>2502722.5500000003</v>
      </c>
    </row>
    <row r="22" spans="1:8" ht="12.75">
      <c r="A22" s="18" t="s">
        <v>30</v>
      </c>
      <c r="B22">
        <v>4687211.44</v>
      </c>
      <c r="C22">
        <v>3811127.67</v>
      </c>
      <c r="D22" t="s">
        <v>83</v>
      </c>
      <c r="E22" s="44">
        <v>785</v>
      </c>
      <c r="F22" s="44">
        <v>0</v>
      </c>
      <c r="G22" s="44">
        <f t="shared" si="0"/>
        <v>4687996.44</v>
      </c>
      <c r="H22" s="44">
        <f t="shared" si="1"/>
        <v>3811127.67</v>
      </c>
    </row>
    <row r="23" spans="1:8" ht="12.75">
      <c r="A23" s="18" t="s">
        <v>31</v>
      </c>
      <c r="B23">
        <v>4042426</v>
      </c>
      <c r="C23">
        <v>3559279.31</v>
      </c>
      <c r="D23" t="s">
        <v>84</v>
      </c>
      <c r="E23" s="44">
        <v>38299</v>
      </c>
      <c r="F23" s="44">
        <v>30750.82</v>
      </c>
      <c r="G23" s="44">
        <f t="shared" si="0"/>
        <v>4080725</v>
      </c>
      <c r="H23" s="44">
        <f t="shared" si="1"/>
        <v>3590030.13</v>
      </c>
    </row>
    <row r="24" spans="1:8" ht="12.75">
      <c r="A24" s="18" t="s">
        <v>32</v>
      </c>
      <c r="B24">
        <v>5270789</v>
      </c>
      <c r="C24">
        <v>4284468.82</v>
      </c>
      <c r="G24" s="44">
        <f t="shared" si="0"/>
        <v>5270789</v>
      </c>
      <c r="H24" s="44">
        <f t="shared" si="1"/>
        <v>4284468.82</v>
      </c>
    </row>
    <row r="25" spans="1:8" ht="12.75">
      <c r="A25" s="18" t="s">
        <v>33</v>
      </c>
      <c r="B25">
        <v>23688582</v>
      </c>
      <c r="C25">
        <v>16987036.98</v>
      </c>
      <c r="D25" t="s">
        <v>85</v>
      </c>
      <c r="E25" s="44">
        <v>137493</v>
      </c>
      <c r="F25" s="44">
        <v>0</v>
      </c>
      <c r="G25" s="44">
        <f t="shared" si="0"/>
        <v>23826075</v>
      </c>
      <c r="H25" s="44">
        <f t="shared" si="1"/>
        <v>16987036.98</v>
      </c>
    </row>
    <row r="26" spans="1:8" ht="12.75">
      <c r="A26" s="18" t="s">
        <v>34</v>
      </c>
      <c r="B26">
        <v>15572877.14</v>
      </c>
      <c r="C26">
        <v>8342801.93</v>
      </c>
      <c r="D26" t="s">
        <v>86</v>
      </c>
      <c r="E26" s="44">
        <v>18382</v>
      </c>
      <c r="F26" s="44">
        <v>6684.43</v>
      </c>
      <c r="G26" s="44">
        <f t="shared" si="0"/>
        <v>15591259.14</v>
      </c>
      <c r="H26" s="44">
        <f t="shared" si="1"/>
        <v>8349486.359999999</v>
      </c>
    </row>
    <row r="27" spans="1:8" ht="12.75">
      <c r="A27" s="18" t="s">
        <v>35</v>
      </c>
      <c r="B27">
        <v>14766504</v>
      </c>
      <c r="C27">
        <v>7879251.82</v>
      </c>
      <c r="D27" t="s">
        <v>87</v>
      </c>
      <c r="E27" s="44">
        <v>34682</v>
      </c>
      <c r="F27" s="44">
        <v>21729.5</v>
      </c>
      <c r="G27" s="44">
        <f t="shared" si="0"/>
        <v>14801186</v>
      </c>
      <c r="H27" s="44">
        <f t="shared" si="1"/>
        <v>7900981.32</v>
      </c>
    </row>
    <row r="28" spans="1:8" ht="12.75">
      <c r="A28" s="18" t="s">
        <v>36</v>
      </c>
      <c r="B28">
        <v>15485158</v>
      </c>
      <c r="C28">
        <v>7992938</v>
      </c>
      <c r="G28" s="44">
        <f t="shared" si="0"/>
        <v>15485158</v>
      </c>
      <c r="H28" s="44">
        <f t="shared" si="1"/>
        <v>7992938</v>
      </c>
    </row>
    <row r="29" spans="2:3" ht="12.75">
      <c r="B29" s="47">
        <f>SUM(B3:B28)</f>
        <v>208503873</v>
      </c>
      <c r="C29" s="47">
        <f>SUM(C3:C28)</f>
        <v>146125303.69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dgallardo</dc:creator>
  <cp:keywords/>
  <dc:description/>
  <cp:lastModifiedBy>Dialbi René Gallardo Barrios</cp:lastModifiedBy>
  <cp:lastPrinted>2017-01-03T22:19:50Z</cp:lastPrinted>
  <dcterms:created xsi:type="dcterms:W3CDTF">2014-04-03T15:50:27Z</dcterms:created>
  <dcterms:modified xsi:type="dcterms:W3CDTF">2018-04-03T15:41:15Z</dcterms:modified>
  <cp:category/>
  <cp:version/>
  <cp:contentType/>
  <cp:contentStatus/>
</cp:coreProperties>
</file>