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ux\Desktop\INFORMES MENSUALES\INFORME FINANCIERO INSTITUTOS POR COOPERATIVA\"/>
    </mc:Choice>
  </mc:AlternateContent>
  <xr:revisionPtr revIDLastSave="0" documentId="13_ncr:1_{8D78833C-2DE7-4252-8B70-05AF936631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F3 Consolidado (5)" sheetId="9" r:id="rId1"/>
  </sheets>
  <definedNames>
    <definedName name="_xlnm.Print_Titles" localSheetId="0">'DEF3 Consolidado (5)'!$12:$13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9" l="1"/>
  <c r="K14" i="9" l="1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14" i="9"/>
  <c r="L14" i="9" s="1"/>
  <c r="K31" i="9" l="1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I32" i="9" l="1"/>
  <c r="J32" i="9" l="1"/>
  <c r="M26" i="9" l="1"/>
  <c r="L24" i="9"/>
  <c r="M22" i="9"/>
  <c r="L20" i="9"/>
  <c r="M18" i="9"/>
  <c r="L16" i="9"/>
  <c r="L31" i="9"/>
  <c r="M31" i="9"/>
  <c r="L30" i="9"/>
  <c r="M30" i="9"/>
  <c r="L29" i="9"/>
  <c r="M29" i="9"/>
  <c r="L28" i="9"/>
  <c r="M28" i="9"/>
  <c r="L27" i="9"/>
  <c r="M27" i="9"/>
  <c r="L26" i="9"/>
  <c r="L25" i="9"/>
  <c r="M25" i="9"/>
  <c r="M24" i="9"/>
  <c r="L23" i="9"/>
  <c r="M23" i="9"/>
  <c r="L22" i="9"/>
  <c r="L21" i="9"/>
  <c r="M21" i="9"/>
  <c r="M20" i="9"/>
  <c r="L19" i="9"/>
  <c r="M19" i="9"/>
  <c r="L18" i="9"/>
  <c r="L17" i="9"/>
  <c r="M17" i="9"/>
  <c r="L15" i="9"/>
  <c r="M15" i="9"/>
  <c r="L32" i="9" l="1"/>
  <c r="M14" i="9"/>
  <c r="M16" i="9"/>
</calcChain>
</file>

<file path=xl/sharedStrings.xml><?xml version="1.0" encoding="utf-8"?>
<sst xmlns="http://schemas.openxmlformats.org/spreadsheetml/2006/main" count="153" uniqueCount="49">
  <si>
    <t>No.</t>
  </si>
  <si>
    <t>Fecha de última evaluación</t>
  </si>
  <si>
    <t>Resultados de la evaluación realizada</t>
  </si>
  <si>
    <t>Número de convenio</t>
  </si>
  <si>
    <t>Monto total del convenio a trasladar en el ejercicio</t>
  </si>
  <si>
    <t>Monto  trasladado acumulado en el ejercicio</t>
  </si>
  <si>
    <t xml:space="preserve"> </t>
  </si>
  <si>
    <t>Número de disposición legal</t>
  </si>
  <si>
    <t>Tipo de aporte (subsidio o subvención)</t>
  </si>
  <si>
    <t>Denominación del subsidio o subvención</t>
  </si>
  <si>
    <t>Nombre o razón social de la entidad receptora de transferencias</t>
  </si>
  <si>
    <t>NIT de la entidad</t>
  </si>
  <si>
    <t>Código de la entidad</t>
  </si>
  <si>
    <t>% del monto trasladado</t>
  </si>
  <si>
    <t>% ejecutado sobre lo trasladado</t>
  </si>
  <si>
    <t>Monto ejecutado por la entidad</t>
  </si>
  <si>
    <t>CONSOLIDADO DE PERSONAS JURIDICAS BENEFICIADAS CON SUBSIDIO O SUBVENCIÓN</t>
  </si>
  <si>
    <t>ANEXO "C"   -  DEF 3</t>
  </si>
  <si>
    <t>Subvención</t>
  </si>
  <si>
    <t>Subvención estatal a Institutos por Cooperativa de Enseñanza</t>
  </si>
  <si>
    <t>N/A</t>
  </si>
  <si>
    <t>001-2025</t>
  </si>
  <si>
    <t>Jefe del Departamento Administrativo Financiero</t>
  </si>
  <si>
    <t>Instituto Básico por Cooperativa de Enseñanza, Parcelamiento Xalbal, Ixcán, Quiché</t>
  </si>
  <si>
    <t>Instituto Básico por Cooperativa de Enseñanza, Aldea El Prado, Ixcán, Quiché</t>
  </si>
  <si>
    <t>Instituto Básico por Cooperativa de Enseñanza, Aldea Santa María Tzejá, Ixcán Quiché</t>
  </si>
  <si>
    <t>Instituto Básico por Cooperativa de Enseñanza, Aldea El Afán, Ixcán, Quiché</t>
  </si>
  <si>
    <t>Instituto Básico por Cooperativa de Enseñanza, Comunidad Primavera del Ixcán, Ixcán, Quiché</t>
  </si>
  <si>
    <t>Instituto Básico por Cooperativa de Enseñanza, Zona 1, Playa Grande, Ixcán.</t>
  </si>
  <si>
    <t>Instituto Básico por Cooperativa de Enseñanza, Aldea Sonora, Ixcán, Quiché</t>
  </si>
  <si>
    <t>Instituto Básico por Cooperativa de Enseñanza, Aldea Valle Candelaria 3, Ixcán, Quiché</t>
  </si>
  <si>
    <t>Instituto Básico por Cooperativa de Enseñanza,  Parcelamiento La Unión Cuarto Pueblo, Ixcán, Quiché</t>
  </si>
  <si>
    <t>Instituto Básico por Cooperativa de Enseñanza, Comunidad Victoria 20 Enero, Ixcán, Quiché</t>
  </si>
  <si>
    <t>Instituto Básico por Cooperativa de Enseñanza, Parcelamiento Mayalan, Ixcán, Quiché</t>
  </si>
  <si>
    <t>Instituto Básico por Cooperativa de Enseñanza, Aldea Valle de Candelaria I, Ixcán, Quiché</t>
  </si>
  <si>
    <t>Instituto Básico por Cooperativa de Enseñanza, Aldea Santa María Dolores, Ixcán, Quiché</t>
  </si>
  <si>
    <t>Instituto Básico por Cooperativa de Enseñanza, Aldea Carolina, Ixcán, Quiché</t>
  </si>
  <si>
    <t>Instituto Básico por Cooperativa de Enseñanza, Aldea Flor del Norte, Ixcán, Quiché</t>
  </si>
  <si>
    <t>Instituto Mixto Diversificado por Cooperativa de Enseñanza., Zona 1, Playa Grande, Ixcán, Quiché</t>
  </si>
  <si>
    <t>Instituto Mixto Diversificado por Cooperativa de Enseñanza., Comunidad Primavera del Ixcán, Ixcán, Quiché</t>
  </si>
  <si>
    <t>Instituto Mixto Diversificado por Cooperativa de Enseñanza, Aldea Ingenieros, Ixcán, Quiché.</t>
  </si>
  <si>
    <t>2016906K</t>
  </si>
  <si>
    <t>Lcda. Florentina Lux Santos</t>
  </si>
  <si>
    <t>Lic.  Rosendo Batzín Yool</t>
  </si>
  <si>
    <t>Director Departamental de Educación Quiché Norte</t>
  </si>
  <si>
    <r>
      <t xml:space="preserve">Nombre de la entidad otorgante:  </t>
    </r>
    <r>
      <rPr>
        <sz val="14"/>
        <color rgb="FF000000"/>
        <rFont val="Calibri"/>
        <family val="2"/>
        <scheme val="minor"/>
      </rPr>
      <t>Dirección Departamental de Educación Quiché Norte</t>
    </r>
  </si>
  <si>
    <r>
      <t xml:space="preserve">Responsable de la actualización de la información y cargo que ejerce: </t>
    </r>
    <r>
      <rPr>
        <sz val="14"/>
        <color rgb="FF000000"/>
        <rFont val="Calibri"/>
        <family val="2"/>
        <scheme val="minor"/>
      </rPr>
      <t>Florentina Lux Santos, Jefe del Departamento Administrativo Financiero</t>
    </r>
  </si>
  <si>
    <r>
      <t xml:space="preserve">Informe correspondiente al mes de: </t>
    </r>
    <r>
      <rPr>
        <sz val="14"/>
        <color rgb="FF000000"/>
        <rFont val="Calibri"/>
        <family val="2"/>
        <scheme val="minor"/>
      </rPr>
      <t xml:space="preserve"> JUNIO  2025</t>
    </r>
  </si>
  <si>
    <r>
      <t>Fecha de actualización</t>
    </r>
    <r>
      <rPr>
        <b/>
        <sz val="14"/>
        <color rgb="FFFF0000"/>
        <rFont val="Calibri"/>
        <family val="2"/>
        <scheme val="minor"/>
      </rPr>
      <t xml:space="preserve">: </t>
    </r>
    <r>
      <rPr>
        <b/>
        <sz val="14"/>
        <rFont val="Calibri"/>
        <family val="2"/>
        <scheme val="minor"/>
      </rPr>
      <t>04/08/2025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</si>
</sst>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0" fillId="0" borderId="1" xfId="0" applyBorder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5" xfId="0" applyBorder="1"/>
    <xf numFmtId="0" fontId="0" fillId="0" borderId="4" xfId="0" applyBorder="1"/>
    <xf numFmtId="0" fontId="5" fillId="2" borderId="4" xfId="0" applyFont="1" applyFill="1" applyBorder="1" applyAlignment="1">
      <alignment vertical="center" wrapText="1"/>
    </xf>
    <xf numFmtId="0" fontId="0" fillId="0" borderId="6" xfId="0" applyBorder="1"/>
    <xf numFmtId="0" fontId="5" fillId="2" borderId="7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17" fillId="0" borderId="1" xfId="1" applyFont="1" applyBorder="1"/>
    <xf numFmtId="44" fontId="15" fillId="0" borderId="1" xfId="1" applyFont="1" applyBorder="1"/>
    <xf numFmtId="0" fontId="8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4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oneda" xfId="1" builtinId="4"/>
    <cellStyle name="Moneda 2" xfId="2" xr:uid="{9F69C789-F17B-4145-B0DF-20D4E62F43D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tabSelected="1" view="pageBreakPreview" zoomScale="70" zoomScaleNormal="60" zoomScaleSheetLayoutView="70" workbookViewId="0">
      <selection activeCell="J32" sqref="J32"/>
    </sheetView>
  </sheetViews>
  <sheetFormatPr baseColWidth="10" defaultColWidth="11.42578125" defaultRowHeight="15" x14ac:dyDescent="0.25"/>
  <cols>
    <col min="1" max="1" width="4.85546875" customWidth="1"/>
    <col min="2" max="2" width="15.28515625" customWidth="1"/>
    <col min="3" max="3" width="28.5703125" style="29" customWidth="1"/>
    <col min="4" max="4" width="11.140625" customWidth="1"/>
    <col min="5" max="5" width="30.5703125" customWidth="1"/>
    <col min="6" max="8" width="12.7109375" style="32" customWidth="1"/>
    <col min="9" max="9" width="23" style="32" customWidth="1"/>
    <col min="10" max="10" width="26.140625" style="32" customWidth="1"/>
    <col min="11" max="11" width="12.5703125" style="32" customWidth="1"/>
    <col min="12" max="12" width="21.5703125" style="32" customWidth="1"/>
    <col min="13" max="13" width="13.5703125" style="32" customWidth="1"/>
    <col min="14" max="14" width="12.5703125" style="32" customWidth="1"/>
    <col min="15" max="15" width="24" style="47" customWidth="1"/>
  </cols>
  <sheetData>
    <row r="1" spans="1:16" ht="18.75" x14ac:dyDescent="0.3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3"/>
    </row>
    <row r="3" spans="1:16" ht="31.5" x14ac:dyDescent="0.5">
      <c r="A3" s="56" t="s">
        <v>16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6" ht="31.5" x14ac:dyDescent="0.5">
      <c r="A4" s="2"/>
      <c r="B4" s="2"/>
      <c r="C4" s="21"/>
      <c r="D4" s="2"/>
      <c r="E4" s="2"/>
      <c r="F4" s="21"/>
      <c r="G4" s="21"/>
      <c r="H4" s="21"/>
      <c r="I4" s="21"/>
      <c r="J4" s="21"/>
      <c r="K4" s="21"/>
      <c r="L4" s="21"/>
      <c r="M4" s="21"/>
      <c r="N4" s="21"/>
      <c r="O4" s="2"/>
    </row>
    <row r="5" spans="1:16" ht="31.5" x14ac:dyDescent="0.5">
      <c r="A5" s="4" t="s">
        <v>45</v>
      </c>
      <c r="B5" s="2"/>
      <c r="C5" s="21"/>
      <c r="D5" s="2"/>
      <c r="E5" s="2"/>
      <c r="F5" s="21"/>
      <c r="G5" s="21"/>
      <c r="H5" s="21"/>
      <c r="I5" s="21"/>
      <c r="J5" s="21"/>
      <c r="K5" s="21"/>
      <c r="L5" s="21"/>
      <c r="M5" s="21"/>
      <c r="N5" s="21"/>
      <c r="O5" s="2"/>
    </row>
    <row r="6" spans="1:16" ht="31.5" x14ac:dyDescent="0.5">
      <c r="A6" s="2"/>
      <c r="B6" s="2"/>
      <c r="C6" s="21"/>
      <c r="D6" s="2"/>
      <c r="E6" s="2"/>
      <c r="F6" s="21"/>
      <c r="G6" s="21"/>
      <c r="H6" s="21"/>
      <c r="I6" s="21"/>
      <c r="J6" s="21"/>
      <c r="K6" s="21"/>
      <c r="L6" s="21"/>
      <c r="M6" s="21"/>
      <c r="N6" s="21"/>
      <c r="O6" s="2"/>
    </row>
    <row r="7" spans="1:16" ht="18.75" x14ac:dyDescent="0.3">
      <c r="A7" s="4" t="s">
        <v>46</v>
      </c>
      <c r="B7" s="5"/>
      <c r="C7" s="22"/>
      <c r="D7" s="5"/>
      <c r="E7" s="5"/>
      <c r="F7" s="30"/>
      <c r="G7" s="31"/>
      <c r="H7" s="31"/>
      <c r="I7" s="31"/>
      <c r="J7" s="31"/>
      <c r="K7" s="31"/>
      <c r="L7" s="31" t="s">
        <v>6</v>
      </c>
      <c r="M7" s="31"/>
      <c r="N7" s="31"/>
      <c r="O7" s="45"/>
    </row>
    <row r="8" spans="1:16" ht="18.75" x14ac:dyDescent="0.3">
      <c r="A8" s="4"/>
      <c r="B8" s="5"/>
      <c r="C8" s="22"/>
      <c r="D8" s="5"/>
      <c r="E8" s="5"/>
      <c r="F8" s="30"/>
      <c r="G8" s="31"/>
      <c r="H8" s="31"/>
      <c r="I8" s="31"/>
      <c r="J8" s="31"/>
      <c r="K8" s="31"/>
      <c r="L8" s="31"/>
      <c r="M8" s="31"/>
      <c r="N8" s="31"/>
      <c r="O8" s="45"/>
    </row>
    <row r="9" spans="1:16" ht="18.75" x14ac:dyDescent="0.3">
      <c r="A9" s="4" t="s">
        <v>47</v>
      </c>
      <c r="B9" s="4"/>
      <c r="C9" s="23"/>
      <c r="D9" s="6"/>
      <c r="E9" s="6"/>
      <c r="F9" s="31"/>
      <c r="G9" s="31"/>
      <c r="H9" s="34" t="s">
        <v>48</v>
      </c>
      <c r="I9" s="34"/>
      <c r="J9" s="31"/>
      <c r="K9" s="30"/>
      <c r="L9" s="30"/>
      <c r="M9" s="30"/>
      <c r="N9" s="31"/>
      <c r="O9" s="45"/>
    </row>
    <row r="10" spans="1:16" ht="18.75" x14ac:dyDescent="0.3">
      <c r="A10" s="7"/>
      <c r="B10" s="7"/>
      <c r="C10" s="24"/>
      <c r="D10" s="7"/>
      <c r="E10" s="7"/>
      <c r="F10" s="24"/>
      <c r="G10" s="24"/>
      <c r="H10" s="24"/>
      <c r="I10" s="24"/>
      <c r="J10" s="24"/>
      <c r="K10" s="24"/>
      <c r="L10" s="24"/>
      <c r="M10" s="24"/>
      <c r="N10" s="24"/>
      <c r="O10" s="7"/>
    </row>
    <row r="12" spans="1:16" s="8" customFormat="1" ht="15.75" x14ac:dyDescent="0.25">
      <c r="A12" s="53" t="s">
        <v>0</v>
      </c>
      <c r="B12" s="53" t="s">
        <v>8</v>
      </c>
      <c r="C12" s="53" t="s">
        <v>9</v>
      </c>
      <c r="D12" s="53" t="s">
        <v>12</v>
      </c>
      <c r="E12" s="53" t="s">
        <v>10</v>
      </c>
      <c r="F12" s="53" t="s">
        <v>11</v>
      </c>
      <c r="G12" s="53" t="s">
        <v>7</v>
      </c>
      <c r="H12" s="53" t="s">
        <v>3</v>
      </c>
      <c r="I12" s="53" t="s">
        <v>4</v>
      </c>
      <c r="J12" s="53" t="s">
        <v>5</v>
      </c>
      <c r="K12" s="53" t="s">
        <v>13</v>
      </c>
      <c r="L12" s="53" t="s">
        <v>15</v>
      </c>
      <c r="M12" s="53" t="s">
        <v>14</v>
      </c>
      <c r="N12" s="53" t="s">
        <v>1</v>
      </c>
      <c r="O12" s="53" t="s">
        <v>2</v>
      </c>
    </row>
    <row r="13" spans="1:16" s="8" customFormat="1" ht="48.75" customHeight="1" thickBot="1" x14ac:dyDescent="0.3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16" ht="66.75" customHeight="1" thickBot="1" x14ac:dyDescent="0.3">
      <c r="A14" s="13">
        <v>1</v>
      </c>
      <c r="B14" s="14" t="s">
        <v>18</v>
      </c>
      <c r="C14" s="51" t="s">
        <v>19</v>
      </c>
      <c r="D14" s="19">
        <v>1419</v>
      </c>
      <c r="E14" s="15" t="s">
        <v>23</v>
      </c>
      <c r="F14" s="25">
        <v>24303151</v>
      </c>
      <c r="G14" s="35" t="s">
        <v>21</v>
      </c>
      <c r="H14" s="36" t="s">
        <v>20</v>
      </c>
      <c r="I14" s="42">
        <v>224240</v>
      </c>
      <c r="J14" s="33">
        <f>I14/10*6</f>
        <v>134544</v>
      </c>
      <c r="K14" s="36">
        <f>J14*100/I14</f>
        <v>60</v>
      </c>
      <c r="L14" s="37">
        <f>J14</f>
        <v>134544</v>
      </c>
      <c r="M14" s="36">
        <f>K14</f>
        <v>60</v>
      </c>
      <c r="N14" s="36" t="s">
        <v>20</v>
      </c>
      <c r="O14" s="46" t="s">
        <v>20</v>
      </c>
    </row>
    <row r="15" spans="1:16" ht="45.75" thickBot="1" x14ac:dyDescent="0.3">
      <c r="A15" s="16">
        <v>2</v>
      </c>
      <c r="B15" s="9" t="s">
        <v>18</v>
      </c>
      <c r="C15" s="52" t="s">
        <v>19</v>
      </c>
      <c r="D15" s="19">
        <v>1442</v>
      </c>
      <c r="E15" s="10" t="s">
        <v>24</v>
      </c>
      <c r="F15" s="26">
        <v>36168807</v>
      </c>
      <c r="G15" s="38" t="s">
        <v>21</v>
      </c>
      <c r="H15" s="18" t="s">
        <v>20</v>
      </c>
      <c r="I15" s="42">
        <v>453510</v>
      </c>
      <c r="J15" s="33">
        <f t="shared" ref="J15:J31" si="0">I15/10*6</f>
        <v>272106</v>
      </c>
      <c r="K15" s="40">
        <f>J15*100/I15</f>
        <v>60</v>
      </c>
      <c r="L15" s="39">
        <f t="shared" ref="L15:M31" si="1">J15</f>
        <v>272106</v>
      </c>
      <c r="M15" s="18">
        <f t="shared" si="1"/>
        <v>60</v>
      </c>
      <c r="N15" s="18" t="s">
        <v>20</v>
      </c>
      <c r="O15" s="46" t="s">
        <v>20</v>
      </c>
    </row>
    <row r="16" spans="1:16" ht="45.75" thickBot="1" x14ac:dyDescent="0.3">
      <c r="A16" s="16">
        <v>3</v>
      </c>
      <c r="B16" s="9" t="s">
        <v>18</v>
      </c>
      <c r="C16" s="52" t="s">
        <v>19</v>
      </c>
      <c r="D16" s="19">
        <v>1448</v>
      </c>
      <c r="E16" s="10" t="s">
        <v>25</v>
      </c>
      <c r="F16" s="26" t="s">
        <v>41</v>
      </c>
      <c r="G16" s="38" t="s">
        <v>21</v>
      </c>
      <c r="H16" s="18" t="s">
        <v>20</v>
      </c>
      <c r="I16" s="42">
        <v>173850</v>
      </c>
      <c r="J16" s="33">
        <f t="shared" si="0"/>
        <v>104310</v>
      </c>
      <c r="K16" s="18">
        <f t="shared" ref="K16:K31" si="2">J16*100/I16</f>
        <v>60</v>
      </c>
      <c r="L16" s="39">
        <f t="shared" si="1"/>
        <v>104310</v>
      </c>
      <c r="M16" s="18">
        <f t="shared" si="1"/>
        <v>60</v>
      </c>
      <c r="N16" s="18" t="s">
        <v>20</v>
      </c>
      <c r="O16" s="46" t="s">
        <v>20</v>
      </c>
    </row>
    <row r="17" spans="1:15" ht="45.75" thickBot="1" x14ac:dyDescent="0.3">
      <c r="A17" s="16">
        <v>4</v>
      </c>
      <c r="B17" s="9" t="s">
        <v>18</v>
      </c>
      <c r="C17" s="52" t="s">
        <v>19</v>
      </c>
      <c r="D17" s="19">
        <v>1440</v>
      </c>
      <c r="E17" s="10" t="s">
        <v>26</v>
      </c>
      <c r="F17" s="26">
        <v>34632565</v>
      </c>
      <c r="G17" s="38" t="s">
        <v>21</v>
      </c>
      <c r="H17" s="18" t="s">
        <v>20</v>
      </c>
      <c r="I17" s="43">
        <v>302340</v>
      </c>
      <c r="J17" s="33">
        <f t="shared" si="0"/>
        <v>181404</v>
      </c>
      <c r="K17" s="41">
        <f t="shared" si="2"/>
        <v>60</v>
      </c>
      <c r="L17" s="39">
        <f t="shared" si="1"/>
        <v>181404</v>
      </c>
      <c r="M17" s="18">
        <f t="shared" si="1"/>
        <v>60</v>
      </c>
      <c r="N17" s="18" t="s">
        <v>20</v>
      </c>
      <c r="O17" s="46" t="s">
        <v>20</v>
      </c>
    </row>
    <row r="18" spans="1:15" ht="60.75" thickBot="1" x14ac:dyDescent="0.3">
      <c r="A18" s="16">
        <v>5</v>
      </c>
      <c r="B18" s="9" t="s">
        <v>18</v>
      </c>
      <c r="C18" s="52" t="s">
        <v>19</v>
      </c>
      <c r="D18" s="19">
        <v>1439</v>
      </c>
      <c r="E18" s="10" t="s">
        <v>27</v>
      </c>
      <c r="F18" s="26">
        <v>34333428</v>
      </c>
      <c r="G18" s="38" t="s">
        <v>21</v>
      </c>
      <c r="H18" s="18" t="s">
        <v>20</v>
      </c>
      <c r="I18" s="42">
        <v>375410</v>
      </c>
      <c r="J18" s="33">
        <f t="shared" si="0"/>
        <v>225246</v>
      </c>
      <c r="K18" s="41">
        <f t="shared" si="2"/>
        <v>60</v>
      </c>
      <c r="L18" s="39">
        <f t="shared" si="1"/>
        <v>225246</v>
      </c>
      <c r="M18" s="18">
        <f t="shared" si="1"/>
        <v>60</v>
      </c>
      <c r="N18" s="18" t="s">
        <v>20</v>
      </c>
      <c r="O18" s="46" t="s">
        <v>20</v>
      </c>
    </row>
    <row r="19" spans="1:15" ht="58.5" customHeight="1" thickBot="1" x14ac:dyDescent="0.3">
      <c r="A19" s="16">
        <v>6</v>
      </c>
      <c r="B19" s="9" t="s">
        <v>18</v>
      </c>
      <c r="C19" s="52" t="s">
        <v>19</v>
      </c>
      <c r="D19" s="50">
        <v>10285</v>
      </c>
      <c r="E19" s="10" t="s">
        <v>28</v>
      </c>
      <c r="F19" s="26">
        <v>37403052</v>
      </c>
      <c r="G19" s="38" t="s">
        <v>21</v>
      </c>
      <c r="H19" s="18" t="s">
        <v>20</v>
      </c>
      <c r="I19" s="42">
        <v>856630</v>
      </c>
      <c r="J19" s="33">
        <f t="shared" si="0"/>
        <v>513978</v>
      </c>
      <c r="K19" s="41">
        <f t="shared" si="2"/>
        <v>60</v>
      </c>
      <c r="L19" s="39">
        <f t="shared" si="1"/>
        <v>513978</v>
      </c>
      <c r="M19" s="18">
        <f t="shared" si="1"/>
        <v>60</v>
      </c>
      <c r="N19" s="18" t="s">
        <v>20</v>
      </c>
      <c r="O19" s="46" t="s">
        <v>20</v>
      </c>
    </row>
    <row r="20" spans="1:15" ht="75.75" customHeight="1" thickBot="1" x14ac:dyDescent="0.3">
      <c r="A20" s="16">
        <v>7</v>
      </c>
      <c r="B20" s="9" t="s">
        <v>18</v>
      </c>
      <c r="C20" s="52" t="s">
        <v>19</v>
      </c>
      <c r="D20" s="18">
        <v>1418</v>
      </c>
      <c r="E20" s="10" t="s">
        <v>29</v>
      </c>
      <c r="F20" s="26">
        <v>23999039</v>
      </c>
      <c r="G20" s="38" t="s">
        <v>21</v>
      </c>
      <c r="H20" s="18" t="s">
        <v>20</v>
      </c>
      <c r="I20" s="42">
        <v>201560</v>
      </c>
      <c r="J20" s="33">
        <f t="shared" si="0"/>
        <v>120936</v>
      </c>
      <c r="K20" s="40">
        <f t="shared" si="2"/>
        <v>60</v>
      </c>
      <c r="L20" s="39">
        <f t="shared" si="1"/>
        <v>120936</v>
      </c>
      <c r="M20" s="18">
        <f t="shared" si="1"/>
        <v>60</v>
      </c>
      <c r="N20" s="18" t="s">
        <v>20</v>
      </c>
      <c r="O20" s="46" t="s">
        <v>20</v>
      </c>
    </row>
    <row r="21" spans="1:15" ht="73.5" customHeight="1" thickBot="1" x14ac:dyDescent="0.3">
      <c r="A21" s="16">
        <v>8</v>
      </c>
      <c r="B21" s="9" t="s">
        <v>18</v>
      </c>
      <c r="C21" s="52" t="s">
        <v>19</v>
      </c>
      <c r="D21" s="20">
        <v>39709</v>
      </c>
      <c r="E21" s="10" t="s">
        <v>30</v>
      </c>
      <c r="F21" s="26">
        <v>88167682</v>
      </c>
      <c r="G21" s="38" t="s">
        <v>21</v>
      </c>
      <c r="H21" s="18" t="s">
        <v>20</v>
      </c>
      <c r="I21" s="42">
        <v>100780</v>
      </c>
      <c r="J21" s="33">
        <f t="shared" si="0"/>
        <v>60468</v>
      </c>
      <c r="K21" s="41">
        <f t="shared" si="2"/>
        <v>60</v>
      </c>
      <c r="L21" s="39">
        <f t="shared" si="1"/>
        <v>60468</v>
      </c>
      <c r="M21" s="18">
        <f t="shared" si="1"/>
        <v>60</v>
      </c>
      <c r="N21" s="18" t="s">
        <v>20</v>
      </c>
      <c r="O21" s="46" t="s">
        <v>20</v>
      </c>
    </row>
    <row r="22" spans="1:15" ht="60.75" thickBot="1" x14ac:dyDescent="0.3">
      <c r="A22" s="16">
        <v>9</v>
      </c>
      <c r="B22" s="9" t="s">
        <v>18</v>
      </c>
      <c r="C22" s="52" t="s">
        <v>19</v>
      </c>
      <c r="D22" s="18">
        <v>1420</v>
      </c>
      <c r="E22" s="10" t="s">
        <v>31</v>
      </c>
      <c r="F22" s="26">
        <v>26582384</v>
      </c>
      <c r="G22" s="38" t="s">
        <v>21</v>
      </c>
      <c r="H22" s="18" t="s">
        <v>20</v>
      </c>
      <c r="I22" s="42">
        <v>151170</v>
      </c>
      <c r="J22" s="33">
        <f t="shared" si="0"/>
        <v>90702</v>
      </c>
      <c r="K22" s="41">
        <f t="shared" si="2"/>
        <v>60</v>
      </c>
      <c r="L22" s="39">
        <f t="shared" si="1"/>
        <v>90702</v>
      </c>
      <c r="M22" s="18">
        <f t="shared" si="1"/>
        <v>60</v>
      </c>
      <c r="N22" s="18" t="s">
        <v>20</v>
      </c>
      <c r="O22" s="46" t="s">
        <v>20</v>
      </c>
    </row>
    <row r="23" spans="1:15" ht="77.25" customHeight="1" thickBot="1" x14ac:dyDescent="0.3">
      <c r="A23" s="16">
        <v>10</v>
      </c>
      <c r="B23" s="9" t="s">
        <v>18</v>
      </c>
      <c r="C23" s="52" t="s">
        <v>19</v>
      </c>
      <c r="D23" s="18">
        <v>1443</v>
      </c>
      <c r="E23" s="10" t="s">
        <v>32</v>
      </c>
      <c r="F23" s="26">
        <v>36238546</v>
      </c>
      <c r="G23" s="38" t="s">
        <v>21</v>
      </c>
      <c r="H23" s="18" t="s">
        <v>20</v>
      </c>
      <c r="I23" s="42">
        <v>151170</v>
      </c>
      <c r="J23" s="33">
        <f t="shared" si="0"/>
        <v>90702</v>
      </c>
      <c r="K23" s="41">
        <f t="shared" si="2"/>
        <v>60</v>
      </c>
      <c r="L23" s="39">
        <f t="shared" si="1"/>
        <v>90702</v>
      </c>
      <c r="M23" s="18">
        <f t="shared" si="1"/>
        <v>60</v>
      </c>
      <c r="N23" s="18" t="s">
        <v>20</v>
      </c>
      <c r="O23" s="46" t="s">
        <v>20</v>
      </c>
    </row>
    <row r="24" spans="1:15" ht="45.75" thickBot="1" x14ac:dyDescent="0.3">
      <c r="A24" s="16">
        <v>11</v>
      </c>
      <c r="B24" s="9" t="s">
        <v>18</v>
      </c>
      <c r="C24" s="52" t="s">
        <v>19</v>
      </c>
      <c r="D24" s="18">
        <v>1445</v>
      </c>
      <c r="E24" s="10" t="s">
        <v>33</v>
      </c>
      <c r="F24" s="26">
        <v>37924117</v>
      </c>
      <c r="G24" s="38" t="s">
        <v>21</v>
      </c>
      <c r="H24" s="18" t="s">
        <v>20</v>
      </c>
      <c r="I24" s="42">
        <v>151170</v>
      </c>
      <c r="J24" s="33">
        <f t="shared" si="0"/>
        <v>90702</v>
      </c>
      <c r="K24" s="41">
        <f t="shared" si="2"/>
        <v>60</v>
      </c>
      <c r="L24" s="39">
        <f t="shared" si="1"/>
        <v>90702</v>
      </c>
      <c r="M24" s="18">
        <f t="shared" si="1"/>
        <v>60</v>
      </c>
      <c r="N24" s="18" t="s">
        <v>20</v>
      </c>
      <c r="O24" s="46" t="s">
        <v>20</v>
      </c>
    </row>
    <row r="25" spans="1:15" ht="45.75" thickBot="1" x14ac:dyDescent="0.3">
      <c r="A25" s="16">
        <v>12</v>
      </c>
      <c r="B25" s="9" t="s">
        <v>18</v>
      </c>
      <c r="C25" s="52" t="s">
        <v>19</v>
      </c>
      <c r="D25" s="18">
        <v>35983</v>
      </c>
      <c r="E25" s="10" t="s">
        <v>34</v>
      </c>
      <c r="F25" s="26">
        <v>84506563</v>
      </c>
      <c r="G25" s="38" t="s">
        <v>21</v>
      </c>
      <c r="H25" s="18" t="s">
        <v>20</v>
      </c>
      <c r="I25" s="42">
        <v>151170</v>
      </c>
      <c r="J25" s="33">
        <f t="shared" si="0"/>
        <v>90702</v>
      </c>
      <c r="K25" s="41">
        <f t="shared" si="2"/>
        <v>60</v>
      </c>
      <c r="L25" s="39">
        <f t="shared" si="1"/>
        <v>90702</v>
      </c>
      <c r="M25" s="18">
        <f t="shared" si="1"/>
        <v>60</v>
      </c>
      <c r="N25" s="18" t="s">
        <v>20</v>
      </c>
      <c r="O25" s="46" t="s">
        <v>20</v>
      </c>
    </row>
    <row r="26" spans="1:15" ht="74.25" customHeight="1" thickBot="1" x14ac:dyDescent="0.3">
      <c r="A26" s="16">
        <v>13</v>
      </c>
      <c r="B26" s="9" t="s">
        <v>18</v>
      </c>
      <c r="C26" s="52" t="s">
        <v>19</v>
      </c>
      <c r="D26" s="18">
        <v>39710</v>
      </c>
      <c r="E26" s="10" t="s">
        <v>35</v>
      </c>
      <c r="F26" s="26">
        <v>95935711</v>
      </c>
      <c r="G26" s="38" t="s">
        <v>21</v>
      </c>
      <c r="H26" s="18" t="s">
        <v>20</v>
      </c>
      <c r="I26" s="42">
        <v>151170</v>
      </c>
      <c r="J26" s="33">
        <f t="shared" si="0"/>
        <v>90702</v>
      </c>
      <c r="K26" s="41">
        <f t="shared" si="2"/>
        <v>60</v>
      </c>
      <c r="L26" s="39">
        <f t="shared" si="1"/>
        <v>90702</v>
      </c>
      <c r="M26" s="18">
        <f t="shared" si="1"/>
        <v>60</v>
      </c>
      <c r="N26" s="18" t="s">
        <v>20</v>
      </c>
      <c r="O26" s="46" t="s">
        <v>20</v>
      </c>
    </row>
    <row r="27" spans="1:15" ht="45.75" thickBot="1" x14ac:dyDescent="0.3">
      <c r="A27" s="16">
        <v>14</v>
      </c>
      <c r="B27" s="9" t="s">
        <v>18</v>
      </c>
      <c r="C27" s="52" t="s">
        <v>19</v>
      </c>
      <c r="D27" s="18">
        <v>1438</v>
      </c>
      <c r="E27" s="10" t="s">
        <v>36</v>
      </c>
      <c r="F27" s="26">
        <v>33627673</v>
      </c>
      <c r="G27" s="38" t="s">
        <v>21</v>
      </c>
      <c r="H27" s="18" t="s">
        <v>20</v>
      </c>
      <c r="I27" s="42">
        <v>95750</v>
      </c>
      <c r="J27" s="33">
        <f t="shared" si="0"/>
        <v>57450</v>
      </c>
      <c r="K27" s="41">
        <f t="shared" si="2"/>
        <v>60</v>
      </c>
      <c r="L27" s="39">
        <f t="shared" si="1"/>
        <v>57450</v>
      </c>
      <c r="M27" s="18">
        <f t="shared" si="1"/>
        <v>60</v>
      </c>
      <c r="N27" s="18" t="s">
        <v>20</v>
      </c>
      <c r="O27" s="46" t="s">
        <v>20</v>
      </c>
    </row>
    <row r="28" spans="1:15" ht="63.75" customHeight="1" thickBot="1" x14ac:dyDescent="0.3">
      <c r="A28" s="16">
        <v>15</v>
      </c>
      <c r="B28" s="9" t="s">
        <v>18</v>
      </c>
      <c r="C28" s="52" t="s">
        <v>19</v>
      </c>
      <c r="D28" s="18">
        <v>9976</v>
      </c>
      <c r="E28" s="17" t="s">
        <v>37</v>
      </c>
      <c r="F28" s="27">
        <v>42559898</v>
      </c>
      <c r="G28" s="38" t="s">
        <v>21</v>
      </c>
      <c r="H28" s="41" t="s">
        <v>20</v>
      </c>
      <c r="I28" s="42">
        <v>123460</v>
      </c>
      <c r="J28" s="33">
        <f t="shared" si="0"/>
        <v>74076</v>
      </c>
      <c r="K28" s="41">
        <f t="shared" si="2"/>
        <v>60</v>
      </c>
      <c r="L28" s="39">
        <f t="shared" si="1"/>
        <v>74076</v>
      </c>
      <c r="M28" s="18">
        <f t="shared" si="1"/>
        <v>60</v>
      </c>
      <c r="N28" s="18" t="s">
        <v>20</v>
      </c>
      <c r="O28" s="46" t="s">
        <v>20</v>
      </c>
    </row>
    <row r="29" spans="1:15" ht="45.75" thickBot="1" x14ac:dyDescent="0.3">
      <c r="A29" s="16">
        <v>16</v>
      </c>
      <c r="B29" s="9" t="s">
        <v>18</v>
      </c>
      <c r="C29" s="52" t="s">
        <v>19</v>
      </c>
      <c r="D29" s="18">
        <v>10501</v>
      </c>
      <c r="E29" s="12" t="s">
        <v>38</v>
      </c>
      <c r="F29" s="28">
        <v>65194438</v>
      </c>
      <c r="G29" s="38" t="s">
        <v>21</v>
      </c>
      <c r="H29" s="18" t="s">
        <v>20</v>
      </c>
      <c r="I29" s="44">
        <v>655070</v>
      </c>
      <c r="J29" s="33">
        <f t="shared" si="0"/>
        <v>393042</v>
      </c>
      <c r="K29" s="41">
        <f t="shared" si="2"/>
        <v>60</v>
      </c>
      <c r="L29" s="39">
        <f t="shared" si="1"/>
        <v>393042</v>
      </c>
      <c r="M29" s="18">
        <f t="shared" si="1"/>
        <v>60</v>
      </c>
      <c r="N29" s="18" t="s">
        <v>20</v>
      </c>
      <c r="O29" s="46" t="s">
        <v>20</v>
      </c>
    </row>
    <row r="30" spans="1:15" ht="90" customHeight="1" thickBot="1" x14ac:dyDescent="0.3">
      <c r="A30" s="16">
        <v>17</v>
      </c>
      <c r="B30" s="9" t="s">
        <v>18</v>
      </c>
      <c r="C30" s="52" t="s">
        <v>19</v>
      </c>
      <c r="D30" s="18">
        <v>35982</v>
      </c>
      <c r="E30" s="11" t="s">
        <v>39</v>
      </c>
      <c r="F30" s="28">
        <v>86967452</v>
      </c>
      <c r="G30" s="38" t="s">
        <v>21</v>
      </c>
      <c r="H30" s="18" t="s">
        <v>20</v>
      </c>
      <c r="I30" s="44">
        <v>196530</v>
      </c>
      <c r="J30" s="33">
        <f t="shared" si="0"/>
        <v>117918</v>
      </c>
      <c r="K30" s="41">
        <f t="shared" si="2"/>
        <v>60</v>
      </c>
      <c r="L30" s="39">
        <f t="shared" si="1"/>
        <v>117918</v>
      </c>
      <c r="M30" s="18">
        <f t="shared" si="1"/>
        <v>60</v>
      </c>
      <c r="N30" s="18" t="s">
        <v>20</v>
      </c>
      <c r="O30" s="46" t="s">
        <v>20</v>
      </c>
    </row>
    <row r="31" spans="1:15" ht="45" x14ac:dyDescent="0.25">
      <c r="A31" s="16">
        <v>18</v>
      </c>
      <c r="B31" s="9" t="s">
        <v>18</v>
      </c>
      <c r="C31" s="52" t="s">
        <v>19</v>
      </c>
      <c r="D31" s="18">
        <v>21998</v>
      </c>
      <c r="E31" s="12" t="s">
        <v>40</v>
      </c>
      <c r="F31" s="28">
        <v>77442393</v>
      </c>
      <c r="G31" s="38" t="s">
        <v>21</v>
      </c>
      <c r="H31" s="18" t="s">
        <v>20</v>
      </c>
      <c r="I31" s="44">
        <v>40312</v>
      </c>
      <c r="J31" s="33">
        <f>I31/8*4</f>
        <v>20156</v>
      </c>
      <c r="K31" s="40">
        <f t="shared" si="2"/>
        <v>50</v>
      </c>
      <c r="L31" s="39">
        <f t="shared" si="1"/>
        <v>20156</v>
      </c>
      <c r="M31" s="18">
        <f t="shared" si="1"/>
        <v>50</v>
      </c>
      <c r="N31" s="18" t="s">
        <v>20</v>
      </c>
      <c r="O31" s="46" t="s">
        <v>20</v>
      </c>
    </row>
    <row r="32" spans="1:15" ht="23.25" customHeight="1" x14ac:dyDescent="0.25">
      <c r="I32" s="48">
        <f>SUM(I14:I31)</f>
        <v>4555292</v>
      </c>
      <c r="J32" s="48">
        <f>SUM(J14:J31)</f>
        <v>2729144</v>
      </c>
      <c r="K32" s="49"/>
      <c r="L32" s="48">
        <f>SUM(L14:L31)</f>
        <v>2729144</v>
      </c>
    </row>
    <row r="36" spans="1:11" x14ac:dyDescent="0.25">
      <c r="A36" s="1"/>
    </row>
    <row r="37" spans="1:11" x14ac:dyDescent="0.25">
      <c r="E37" s="47" t="s">
        <v>42</v>
      </c>
      <c r="K37" s="32" t="s">
        <v>43</v>
      </c>
    </row>
    <row r="38" spans="1:11" x14ac:dyDescent="0.25">
      <c r="E38" t="s">
        <v>22</v>
      </c>
      <c r="K38" s="32" t="s">
        <v>44</v>
      </c>
    </row>
  </sheetData>
  <mergeCells count="17">
    <mergeCell ref="A1:O1"/>
    <mergeCell ref="A3:O3"/>
    <mergeCell ref="A12:A13"/>
    <mergeCell ref="B12:B13"/>
    <mergeCell ref="C12:C13"/>
    <mergeCell ref="D12:D13"/>
    <mergeCell ref="E12:E13"/>
    <mergeCell ref="F12:F13"/>
    <mergeCell ref="G12:G13"/>
    <mergeCell ref="H12:H13"/>
    <mergeCell ref="O12:O13"/>
    <mergeCell ref="I12:I13"/>
    <mergeCell ref="J12:J13"/>
    <mergeCell ref="K12:K13"/>
    <mergeCell ref="L12:L13"/>
    <mergeCell ref="M12:M13"/>
    <mergeCell ref="N12:N13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scale="45" fitToWidth="0" fitToHeight="0" orientation="landscape" r:id="rId1"/>
  <headerFooter>
    <oddFooter>Página &amp;P</oddFooter>
  </headerFooter>
  <rowBreaks count="1" manualBreakCount="1">
    <brk id="2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DEF3 Consolidado (5)</vt:lpstr>
      <vt:lpstr>'DEF3 Consolidado (5)'!Títulos_a_imprimir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DTP1 Capacitacion</dc:creator>
  <cp:lastModifiedBy>Florentina Lux Santos</cp:lastModifiedBy>
  <cp:lastPrinted>2025-08-13T18:04:35Z</cp:lastPrinted>
  <dcterms:created xsi:type="dcterms:W3CDTF">2016-03-29T18:06:37Z</dcterms:created>
  <dcterms:modified xsi:type="dcterms:W3CDTF">2025-08-13T23:51:36Z</dcterms:modified>
</cp:coreProperties>
</file>