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requena\Documents\LISSIDA\SOPORTE TÉCNICO\REPORTES DAFI\2025\VÍATICOS\10_OCTUBRE\"/>
    </mc:Choice>
  </mc:AlternateContent>
  <xr:revisionPtr revIDLastSave="0" documentId="13_ncr:1_{8EE7B5A3-F3B7-43BF-AE0A-3BD40FF71D6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ormato de viáticos con Anticip" sheetId="1" r:id="rId1"/>
    <sheet name="formato de viáticos sin anticip" sheetId="4" r:id="rId2"/>
  </sheets>
  <definedNames>
    <definedName name="_xlnm.Print_Area" localSheetId="0">'formato de viáticos con Anticip'!$A$1:$M$44</definedName>
    <definedName name="_xlnm.Print_Area" localSheetId="1">'formato de viáticos sin anticip'!$A$1:$L$28</definedName>
    <definedName name="_xlnm.Print_Titles" localSheetId="0">'formato de viáticos con Anticip'!$1:$18</definedName>
    <definedName name="_xlnm.Print_Titles" localSheetId="1">'formato de viáticos sin anticip'!$1:$18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1" l="1"/>
  <c r="K35" i="1"/>
  <c r="M35" i="1"/>
  <c r="K34" i="1"/>
  <c r="M34" i="1"/>
  <c r="M33" i="1"/>
  <c r="K33" i="1"/>
  <c r="K32" i="1"/>
  <c r="M32" i="1"/>
  <c r="K31" i="1"/>
  <c r="M31" i="1"/>
  <c r="M30" i="1"/>
  <c r="K30" i="1"/>
  <c r="M29" i="1"/>
  <c r="K29" i="1"/>
  <c r="K28" i="1"/>
  <c r="M28" i="1"/>
  <c r="M24" i="1"/>
  <c r="M23" i="1"/>
  <c r="M22" i="1"/>
  <c r="J19" i="4"/>
  <c r="K27" i="1"/>
  <c r="M37" i="1"/>
  <c r="K37" i="1"/>
  <c r="M36" i="1"/>
  <c r="K36" i="1"/>
  <c r="M27" i="1"/>
  <c r="K26" i="1"/>
  <c r="M26" i="1"/>
  <c r="M25" i="1"/>
  <c r="K25" i="1"/>
  <c r="K24" i="1"/>
  <c r="K23" i="1" l="1"/>
  <c r="K22" i="1"/>
  <c r="M21" i="1"/>
  <c r="K21" i="1"/>
  <c r="M20" i="1" l="1"/>
  <c r="K20" i="1"/>
  <c r="K19" i="1"/>
  <c r="M19" i="1"/>
  <c r="L21" i="4" l="1"/>
</calcChain>
</file>

<file path=xl/sharedStrings.xml><?xml version="1.0" encoding="utf-8"?>
<sst xmlns="http://schemas.openxmlformats.org/spreadsheetml/2006/main" count="146" uniqueCount="80">
  <si>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</si>
  <si>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</si>
  <si>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</si>
  <si>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</si>
  <si>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</si>
  <si>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Nombre, firma y sello de quien elabora</t>
  </si>
  <si>
    <t>COSTOS</t>
  </si>
  <si>
    <t>Nombre, firma y sello de quien autoriza</t>
  </si>
  <si>
    <t>Nombre, firma y sello de quien revisa</t>
  </si>
  <si>
    <t xml:space="preserve">OTROS GASTOS CONEXOS Q. </t>
  </si>
  <si>
    <t>GASTOS CONEXOS</t>
  </si>
  <si>
    <t xml:space="preserve">Vo.Bo. </t>
  </si>
  <si>
    <t xml:space="preserve">BOLETO AÉREO Q. </t>
  </si>
  <si>
    <t xml:space="preserve">NOMBRE DE LA DEPENDENCIA: </t>
  </si>
  <si>
    <t>Mes y año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</si>
  <si>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</si>
  <si>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</si>
  <si>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REINTEGRO A LA DEPENDENCIA 
Q.</t>
  </si>
  <si>
    <t>LUGARES VISITADOS</t>
  </si>
  <si>
    <t>OBJETIVO DE LA COMISIÓN</t>
  </si>
  <si>
    <t>LOGROS ALCANZADOS</t>
  </si>
  <si>
    <t>CUOTA DIARIA ESTABLECIDA</t>
  </si>
  <si>
    <t>LIQUIDACIÓN</t>
  </si>
  <si>
    <t>DÍAS COMPROBADOS</t>
  </si>
  <si>
    <t>DIAS AUTORIZADOS SEGÚN NOMBRAMIENTO</t>
  </si>
  <si>
    <t>CON ANTICIPO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</si>
  <si>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</si>
  <si>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GASTOS DE VIÁTICOS COMPROBADOS EN INTEGRACIÓN FIN-FOR-25 Q.</t>
  </si>
  <si>
    <t>SIN ANTICIPO</t>
  </si>
  <si>
    <t>DIRECCIÓN GENERAL DE EVALUACIÓN E INVESTIGACIÓN EDUCATIVA -DIGEDUCA-</t>
  </si>
  <si>
    <t>Licda. Líssida Jocabed Requena Olivarez</t>
  </si>
  <si>
    <t>Licda. Roxana Caballeros de Godoy</t>
  </si>
  <si>
    <t>MAYRA LISSETTE CHACÓN HERNÁNDEZ</t>
  </si>
  <si>
    <t>CAROL ELIZABETH MENENDEZ SURIANO</t>
  </si>
  <si>
    <t>Lic. Edgar Florencio Montúfar Noriega</t>
  </si>
  <si>
    <t>Director General de la Digeduca</t>
  </si>
  <si>
    <t>OCTUBRE 2025</t>
  </si>
  <si>
    <t>MARIO QUIM CAN</t>
  </si>
  <si>
    <t>ALTA VERAPAZ</t>
  </si>
  <si>
    <t xml:space="preserve">INTEGRAR EL JURADO CALIFICADOR DEL CONCURSO DE LECTURA "ME GUSTA LEER" </t>
  </si>
  <si>
    <t>1. PARTICIPACIÓN DE 85 ESTUDIANTES DE 6 MUNICIPIOS DE ALTA VERAPAZ EN EL CONCURSO. 2. HABER GENERADO EL GUSTO POR LA LECTURA EN LOS JÓVENES E INTERÉS POR LA SEGUNDA RONDA PLANEADA PARA EL AÑO 2026.</t>
  </si>
  <si>
    <t>HUEHUETENANGO</t>
  </si>
  <si>
    <t>COORDINAR LAS EVALUACIONES NACINALES E INTERNACIONALES 2025</t>
  </si>
  <si>
    <t>APLICACIÓN DE LA PRUEBA DE LECTURA, ESCRITURA, MATEMÁTICAS, CIENCIAS Y CUESTIONARIOS DE ESTUDIANTES.</t>
  </si>
  <si>
    <t>CHIMALTENANGO Y ESCUINTLA</t>
  </si>
  <si>
    <t xml:space="preserve">APLICACIÓN DE LA PRUEBA ERCE A 28 ESTUDIANTES DE LA EORM, ALDEA LOS YUCALES, SAN PEDRO YEPOCAPA, CHIMALTENANGO. LA RUTA DE TRASLADO DE REALIZÓ POR EL DEPARTAMENTO DE ESCUINTLA POR LA ACCESIBILIDAD. </t>
  </si>
  <si>
    <t>ALFREDO ALEXANDER LORENZO HERNÁNDEZ</t>
  </si>
  <si>
    <t>SAN  MARCOS Y QUETZALTENANGO</t>
  </si>
  <si>
    <t xml:space="preserve">APLICACIÓN DE LA PRUEBA ERCE A 83 ESTUDIANTES DE CENTROS EDUCATIVOS DE SAN MARCOS AYUTLA, SAN MARCOS Y ALDEA LLANO GRANDE, TACANÁ, SAN MARCOS. </t>
  </si>
  <si>
    <t>APLICACIÓN DE LA PRUEBA ERCE A 84 ESTUDIANTES EN LOS MUNICIPIOS DE SAN PEDRO SOLOMA Y SANTA CRUZ BARILLAS DEL DEPARTAMENTO DE HUEHUETENANGO.</t>
  </si>
  <si>
    <t>BYRON ANACLETO VÁSQUEZ Y VÁSQUEZ</t>
  </si>
  <si>
    <t>APLICACIÓN DE LA PRUEBA ERCE A 46 ESTUDIANTES DE LA EORM CASERÍO SAN LUCAS QUISIL, SAN JUAN IXCOY, HUEHUETENANGO.</t>
  </si>
  <si>
    <t>APLICACIÓN DE LA PRUEBA ERCE A 109 ESTUDIANTES DE CENTROS EDUCATIVOS DE CUILCO, LA DEMOCRACIA Y COLOTENANGO, HUEHUETENANGO.</t>
  </si>
  <si>
    <t>JORGE ANTONIO URREA ORTEGA</t>
  </si>
  <si>
    <t>SUCHITEPEQUEZ</t>
  </si>
  <si>
    <t>APLICACIÓN DE LA PRUEBA ERCE  A 4 ESTUDIANTES DE LA EORM DE SANTA BARBARA, SUCHITEPÉQUEZ</t>
  </si>
  <si>
    <t>EDGAR FLORENCIO MONTÚFAR NORIEGA</t>
  </si>
  <si>
    <t>SACATEPÉQUEZ</t>
  </si>
  <si>
    <t>PARTICIPAR EN EL TALLER DE CORRECIÓN DE PREGUNTAS ABIERTAS PARA LA PRUEBA DIFINITIVA ERCE 2025</t>
  </si>
  <si>
    <t>COMPRENSIÓN DE LOS PROCEDIMIENTOS PARA LA CORRECCIÓN (PAUTAS Y RÚBRICAS).</t>
  </si>
  <si>
    <t>JOSÉ MARÍA CRISTINA REYES AGUSTÍN</t>
  </si>
  <si>
    <t>COMPRENSIÓN DE LOS INDICADORES DE CODIFICACIÓN Y SU APLICACIÓN EN LA EVALUACIÓN DE PRODUCCIONES ESCRITAS.</t>
  </si>
  <si>
    <t>EVA RAMÍREZ JIMÉNEZ</t>
  </si>
  <si>
    <t>REVISIÓN DEL MANUAL DE CODIFICACIÓN Y LIBRO DE EJERCITACIÓN DE PREGUNTAS ABIERTAS DE CIENTAS PARA SEXTO PRIMARIA.</t>
  </si>
  <si>
    <t>RUBERTO CARLOS GARCÍA AGUILAR</t>
  </si>
  <si>
    <t>APORTES DIRECTOS E INDIRECTOS EN LAS PREGUNTAS DEL 1 AL 7 Y SUS ANCLAS, PARA EL CODIGO 99 Y PREGUNTAS 1 AL 7 DE SEXTO GRADO Y SU ANCLAS.</t>
  </si>
  <si>
    <t>ANA ISABEL POCÓN CANEL</t>
  </si>
  <si>
    <t>PARTICIPACIÓN DE 24 EXPERTOS EN ESCRITURA Y COMPRENSIÓN DE LOS CRITERIOS DE LA PAUTA Y RÚBRICAS PARA LA CORRECCIÓN DE ÍTEMS DE RESPUESTAS ABIERTAS.</t>
  </si>
  <si>
    <t>GEORGINA SUSSETH AFRE FRANCO</t>
  </si>
  <si>
    <t>CONOCIMIENTO DEL PLAN GENERAL DELPROCESO DE CODIFICACIÓN CON LA DEFINICIÓN DE UN 30% DE LA EVIDENCIA CON DOBLECODIFICACIÓN. EJERCITACIÓN DE LA CODIFICACIÓN DEL ÁREA DE CIENCIAS.</t>
  </si>
  <si>
    <t>ANA CRISTINA ALVARADO VALENZUELA</t>
  </si>
  <si>
    <t>COMPRENSIÓN DE LOS INDICADORES DE LA RÚBRICA CONTENIDA EN LOS MANUALES DE CODIFICACIÓN DE ESCRITURA PARA TERCERO Y SEXTO PRIMARIA.</t>
  </si>
  <si>
    <t xml:space="preserve">KAREN JUDITH RODRIGUEZ OLIVA </t>
  </si>
  <si>
    <t>PARTICIPACIÓN DE 24 ESPECIALISTAS NACIONALES E INTERNACIONALES PARA LECTURA, REVISIÓN Y COMENTARIOS DEL MANUAL DE CODIFICACIÓN Y CÓDIGOS.</t>
  </si>
  <si>
    <t>ARELY LUZ IBETH CARRILLO TÉLLEZ</t>
  </si>
  <si>
    <t>AVANCES EN LA REVISIÓN TÉCNICA DE LOS INDICADORES PARA LA CODIFICACIÓN DE LA PRUEBA DE ESCRITURA DEL ERCE.</t>
  </si>
  <si>
    <t>JÉNNIFER PAOLA TOCAY MONROY</t>
  </si>
  <si>
    <t>COMPRENSIÓN DE LOS PROCEDIMIENTOS Y GENERALIDADES RELACIONADAS CON LA CORRECIÓN DE PREGUNTAS ABIERTAS.</t>
  </si>
  <si>
    <t>CELSO WILFREDO ROSALES LÓPEZ</t>
  </si>
  <si>
    <t>CODIFICACIÓN DE LOS EJERCICIOS DE TERCERO Y SEXTO PRIMARIA PARA GARANTIZAR EL USO Y DOMINIO DEL MANUAL DE CODIFICACIÓN Y LIBRO DE EJERCITACIÓN.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</si>
</sst>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5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applyFont="1" applyFill="1" applyBorder="1"/>
    <xf numFmtId="0" fontId="7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/>
    <xf numFmtId="0" fontId="9" fillId="2" borderId="0" xfId="0" applyFont="1" applyFill="1" applyAlignment="1">
      <alignment horizontal="right"/>
    </xf>
    <xf numFmtId="0" fontId="6" fillId="2" borderId="0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/>
    </xf>
    <xf numFmtId="4" fontId="10" fillId="2" borderId="0" xfId="0" applyNumberFormat="1" applyFont="1" applyFill="1" applyBorder="1" applyAlignment="1">
      <alignment horizontal="center"/>
    </xf>
    <xf numFmtId="4" fontId="10" fillId="2" borderId="7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2" fillId="2" borderId="9" xfId="0" applyFont="1" applyFill="1" applyBorder="1" applyAlignment="1"/>
    <xf numFmtId="0" fontId="12" fillId="2" borderId="0" xfId="0" applyFont="1" applyFill="1" applyBorder="1" applyAlignment="1"/>
    <xf numFmtId="0" fontId="4" fillId="2" borderId="1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Border="1" applyAlignment="1"/>
    <xf numFmtId="0" fontId="4" fillId="2" borderId="3" xfId="0" applyFont="1" applyFill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" fontId="10" fillId="2" borderId="0" xfId="0" applyNumberFormat="1" applyFont="1" applyFill="1" applyBorder="1" applyAlignment="1">
      <alignment horizontal="right"/>
    </xf>
    <xf numFmtId="4" fontId="11" fillId="2" borderId="6" xfId="0" applyNumberFormat="1" applyFont="1" applyFill="1" applyBorder="1" applyAlignment="1">
      <alignment horizontal="right" vertical="center"/>
    </xf>
    <xf numFmtId="0" fontId="11" fillId="2" borderId="2" xfId="0" applyFont="1" applyFill="1" applyBorder="1" applyAlignment="1">
      <alignment wrapText="1"/>
    </xf>
    <xf numFmtId="0" fontId="11" fillId="2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 wrapText="1"/>
    </xf>
    <xf numFmtId="2" fontId="11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 wrapText="1"/>
    </xf>
    <xf numFmtId="4" fontId="14" fillId="2" borderId="5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/>
    </xf>
    <xf numFmtId="4" fontId="11" fillId="2" borderId="8" xfId="0" applyNumberFormat="1" applyFont="1" applyFill="1" applyBorder="1" applyAlignment="1">
      <alignment horizontal="center" vertical="center"/>
    </xf>
    <xf numFmtId="4" fontId="11" fillId="2" borderId="2" xfId="0" applyNumberFormat="1" applyFont="1" applyFill="1" applyBorder="1" applyAlignment="1">
      <alignment horizontal="center" vertical="center"/>
    </xf>
    <xf numFmtId="2" fontId="11" fillId="2" borderId="5" xfId="0" applyNumberFormat="1" applyFont="1" applyFill="1" applyBorder="1" applyAlignment="1">
      <alignment horizontal="center" vertical="center"/>
    </xf>
    <xf numFmtId="2" fontId="11" fillId="2" borderId="8" xfId="0" applyNumberFormat="1" applyFont="1" applyFill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" fontId="14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/>
    </xf>
    <xf numFmtId="4" fontId="11" fillId="2" borderId="2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0" fillId="2" borderId="25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49" fontId="7" fillId="2" borderId="21" xfId="0" applyNumberFormat="1" applyFont="1" applyFill="1" applyBorder="1" applyAlignment="1">
      <alignment horizontal="center"/>
    </xf>
    <xf numFmtId="0" fontId="13" fillId="2" borderId="22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wrapText="1"/>
    </xf>
    <xf numFmtId="0" fontId="7" fillId="2" borderId="0" xfId="0" applyFont="1" applyFill="1" applyAlignment="1">
      <alignment horizontal="center"/>
    </xf>
    <xf numFmtId="4" fontId="6" fillId="2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415637</xdr:colOff>
      <xdr:row>4</xdr:row>
      <xdr:rowOff>180975</xdr:rowOff>
    </xdr:to>
    <xdr:pic>
      <xdr:nvPicPr>
        <xdr:cNvPr id="1212" name="2 Imagen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85725"/>
          <a:ext cx="8667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5</xdr:col>
      <xdr:colOff>187902</xdr:colOff>
      <xdr:row>4</xdr:row>
      <xdr:rowOff>180975</xdr:rowOff>
    </xdr:to>
    <xdr:pic>
      <xdr:nvPicPr>
        <xdr:cNvPr id="2053" name="2 Imagen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3450" y="85725"/>
          <a:ext cx="1028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44"/>
  <sheetViews>
    <sheetView view="pageLayout" topLeftCell="A39" zoomScale="55" zoomScaleNormal="72" zoomScalePageLayoutView="55" workbookViewId="0">
      <selection activeCell="K40" sqref="K40"/>
    </sheetView>
  </sheetViews>
  <sheetFormatPr baseColWidth="10" defaultRowHeight="15" x14ac:dyDescent="0.25"/>
  <cols>
    <col min="1" max="1" width="5.7109375" style="1" customWidth="1"/>
    <col min="2" max="2" width="54.7109375" style="1" customWidth="1"/>
    <col min="3" max="3" width="27" style="1" customWidth="1"/>
    <col min="4" max="4" width="27.140625" style="1" customWidth="1"/>
    <col min="5" max="5" width="37" style="1" customWidth="1"/>
    <col min="6" max="6" width="18.7109375" style="1" customWidth="1"/>
    <col min="7" max="7" width="20.85546875" style="1" customWidth="1"/>
    <col min="8" max="9" width="13.7109375" style="1" customWidth="1"/>
    <col min="10" max="10" width="18" style="1" customWidth="1"/>
    <col min="11" max="11" width="21.285156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52" t="s">
        <v>4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3" ht="15.75" customHeight="1" x14ac:dyDescent="0.25">
      <c r="A7" s="52" t="s">
        <v>0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</row>
    <row r="8" spans="1:13" ht="15.75" customHeight="1" x14ac:dyDescent="0.25">
      <c r="A8" s="11"/>
      <c r="B8" s="11"/>
      <c r="C8" s="11"/>
      <c r="D8" s="11"/>
      <c r="E8" s="11"/>
      <c r="F8" s="11"/>
      <c r="G8" s="14"/>
      <c r="H8" s="11"/>
      <c r="I8" s="11"/>
      <c r="J8" s="11"/>
      <c r="K8" s="11"/>
      <c r="L8" s="11"/>
      <c r="M8" s="11"/>
    </row>
    <row r="9" spans="1:13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21" thickBot="1" x14ac:dyDescent="0.35">
      <c r="A10" s="6" t="s">
        <v>26</v>
      </c>
      <c r="B10" s="6"/>
      <c r="C10" s="6"/>
      <c r="D10" s="6"/>
      <c r="E10" s="6"/>
      <c r="F10" s="6"/>
      <c r="G10" s="6"/>
      <c r="H10" s="6"/>
      <c r="I10" s="6"/>
      <c r="J10" s="6"/>
      <c r="K10" s="68" t="s">
        <v>36</v>
      </c>
      <c r="L10" s="68"/>
      <c r="M10" s="68"/>
    </row>
    <row r="11" spans="1:13" ht="14.25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9" t="s">
        <v>14</v>
      </c>
      <c r="L11" s="69"/>
      <c r="M11" s="69"/>
    </row>
    <row r="12" spans="1:13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1" thickBot="1" x14ac:dyDescent="0.35">
      <c r="A13" s="6" t="s">
        <v>13</v>
      </c>
      <c r="B13" s="6"/>
      <c r="C13" s="70" t="s">
        <v>29</v>
      </c>
      <c r="D13" s="70"/>
      <c r="E13" s="70"/>
      <c r="F13" s="70"/>
      <c r="G13" s="70"/>
      <c r="H13" s="70"/>
      <c r="I13" s="70"/>
      <c r="J13" s="70"/>
      <c r="K13" s="70"/>
      <c r="L13" s="70"/>
      <c r="M13" s="70"/>
    </row>
    <row r="14" spans="1:13" ht="15" customHeight="1" thickBot="1" x14ac:dyDescent="0.35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71" t="s">
        <v>25</v>
      </c>
      <c r="M14" s="71"/>
    </row>
    <row r="15" spans="1:13" ht="25.5" customHeight="1" thickTop="1" x14ac:dyDescent="0.25">
      <c r="A15" s="65" t="s">
        <v>2</v>
      </c>
      <c r="B15" s="55" t="s">
        <v>1</v>
      </c>
      <c r="C15" s="55" t="s">
        <v>18</v>
      </c>
      <c r="D15" s="55" t="s">
        <v>19</v>
      </c>
      <c r="E15" s="55" t="s">
        <v>20</v>
      </c>
      <c r="F15" s="55" t="s">
        <v>21</v>
      </c>
      <c r="G15" s="55" t="s">
        <v>24</v>
      </c>
      <c r="H15" s="60" t="s">
        <v>6</v>
      </c>
      <c r="I15" s="61"/>
      <c r="J15" s="61"/>
      <c r="K15" s="61"/>
      <c r="L15" s="61"/>
      <c r="M15" s="62"/>
    </row>
    <row r="16" spans="1:13" ht="25.5" customHeight="1" x14ac:dyDescent="0.25">
      <c r="A16" s="66"/>
      <c r="B16" s="54"/>
      <c r="C16" s="54"/>
      <c r="D16" s="54"/>
      <c r="E16" s="54"/>
      <c r="F16" s="54"/>
      <c r="G16" s="54"/>
      <c r="H16" s="74" t="s">
        <v>22</v>
      </c>
      <c r="I16" s="75"/>
      <c r="J16" s="75"/>
      <c r="K16" s="75"/>
      <c r="L16" s="75"/>
      <c r="M16" s="76"/>
    </row>
    <row r="17" spans="1:13" ht="24" customHeight="1" x14ac:dyDescent="0.25">
      <c r="A17" s="66"/>
      <c r="B17" s="54"/>
      <c r="C17" s="54"/>
      <c r="D17" s="54"/>
      <c r="E17" s="54"/>
      <c r="F17" s="54"/>
      <c r="G17" s="54"/>
      <c r="H17" s="72" t="s">
        <v>10</v>
      </c>
      <c r="I17" s="73"/>
      <c r="J17" s="53" t="s">
        <v>17</v>
      </c>
      <c r="K17" s="54" t="s">
        <v>23</v>
      </c>
      <c r="L17" s="54" t="s">
        <v>27</v>
      </c>
      <c r="M17" s="77" t="s">
        <v>3</v>
      </c>
    </row>
    <row r="18" spans="1:13" ht="61.5" customHeight="1" thickBot="1" x14ac:dyDescent="0.3">
      <c r="A18" s="67"/>
      <c r="B18" s="54"/>
      <c r="C18" s="54"/>
      <c r="D18" s="54"/>
      <c r="E18" s="54"/>
      <c r="F18" s="54"/>
      <c r="G18" s="54"/>
      <c r="H18" s="23" t="s">
        <v>9</v>
      </c>
      <c r="I18" s="22" t="s">
        <v>12</v>
      </c>
      <c r="J18" s="54"/>
      <c r="K18" s="54"/>
      <c r="L18" s="54"/>
      <c r="M18" s="78"/>
    </row>
    <row r="19" spans="1:13" ht="105.75" customHeight="1" thickTop="1" x14ac:dyDescent="0.25">
      <c r="A19" s="38">
        <v>1</v>
      </c>
      <c r="B19" s="34" t="s">
        <v>33</v>
      </c>
      <c r="C19" s="39" t="s">
        <v>41</v>
      </c>
      <c r="D19" s="39" t="s">
        <v>42</v>
      </c>
      <c r="E19" s="33" t="s">
        <v>43</v>
      </c>
      <c r="F19" s="36">
        <v>420</v>
      </c>
      <c r="G19" s="37">
        <v>5</v>
      </c>
      <c r="H19" s="36">
        <v>0</v>
      </c>
      <c r="I19" s="36">
        <v>0</v>
      </c>
      <c r="J19" s="43">
        <v>31</v>
      </c>
      <c r="K19" s="36">
        <f t="shared" ref="K19:K37" si="0">(G19*L19)/(F19*G19)</f>
        <v>4.0738095238095235</v>
      </c>
      <c r="L19" s="43">
        <v>1711</v>
      </c>
      <c r="M19" s="32">
        <f>H19+L19</f>
        <v>1711</v>
      </c>
    </row>
    <row r="20" spans="1:13" ht="168.75" customHeight="1" x14ac:dyDescent="0.25">
      <c r="A20" s="38">
        <v>2</v>
      </c>
      <c r="B20" s="34" t="s">
        <v>32</v>
      </c>
      <c r="C20" s="39" t="s">
        <v>44</v>
      </c>
      <c r="D20" s="39" t="s">
        <v>42</v>
      </c>
      <c r="E20" s="39" t="s">
        <v>45</v>
      </c>
      <c r="F20" s="44">
        <v>420</v>
      </c>
      <c r="G20" s="37">
        <v>2.5</v>
      </c>
      <c r="H20" s="45">
        <v>0</v>
      </c>
      <c r="I20" s="44">
        <v>0</v>
      </c>
      <c r="J20" s="46">
        <v>142</v>
      </c>
      <c r="K20" s="36">
        <f t="shared" si="0"/>
        <v>2.1619047619047618</v>
      </c>
      <c r="L20" s="43">
        <v>908</v>
      </c>
      <c r="M20" s="50">
        <f>L20</f>
        <v>908</v>
      </c>
    </row>
    <row r="21" spans="1:13" ht="117.75" customHeight="1" x14ac:dyDescent="0.25">
      <c r="A21" s="38">
        <v>3</v>
      </c>
      <c r="B21" s="34" t="s">
        <v>46</v>
      </c>
      <c r="C21" s="39" t="s">
        <v>47</v>
      </c>
      <c r="D21" s="39" t="s">
        <v>42</v>
      </c>
      <c r="E21" s="39" t="s">
        <v>48</v>
      </c>
      <c r="F21" s="44">
        <v>420</v>
      </c>
      <c r="G21" s="37">
        <v>9</v>
      </c>
      <c r="H21" s="45">
        <v>0</v>
      </c>
      <c r="I21" s="44">
        <v>0</v>
      </c>
      <c r="J21" s="46">
        <v>1308</v>
      </c>
      <c r="K21" s="36">
        <f t="shared" si="0"/>
        <v>5.8857142857142861</v>
      </c>
      <c r="L21" s="46">
        <v>2472</v>
      </c>
      <c r="M21" s="50">
        <f>L21</f>
        <v>2472</v>
      </c>
    </row>
    <row r="22" spans="1:13" ht="105.75" customHeight="1" x14ac:dyDescent="0.25">
      <c r="A22" s="38">
        <v>4</v>
      </c>
      <c r="B22" s="34" t="s">
        <v>46</v>
      </c>
      <c r="C22" s="39" t="s">
        <v>41</v>
      </c>
      <c r="D22" s="39" t="s">
        <v>42</v>
      </c>
      <c r="E22" s="39" t="s">
        <v>49</v>
      </c>
      <c r="F22" s="44">
        <v>420</v>
      </c>
      <c r="G22" s="37">
        <v>5.5</v>
      </c>
      <c r="H22" s="45">
        <v>100</v>
      </c>
      <c r="I22" s="44">
        <v>0</v>
      </c>
      <c r="J22" s="46">
        <v>765</v>
      </c>
      <c r="K22" s="36">
        <f t="shared" si="0"/>
        <v>3.6785714285714284</v>
      </c>
      <c r="L22" s="46">
        <v>1545</v>
      </c>
      <c r="M22" s="50">
        <f>L22+H22</f>
        <v>1645</v>
      </c>
    </row>
    <row r="23" spans="1:13" ht="105.75" customHeight="1" x14ac:dyDescent="0.25">
      <c r="A23" s="38">
        <v>5</v>
      </c>
      <c r="B23" s="34" t="s">
        <v>50</v>
      </c>
      <c r="C23" s="39" t="s">
        <v>41</v>
      </c>
      <c r="D23" s="39" t="s">
        <v>42</v>
      </c>
      <c r="E23" s="39" t="s">
        <v>51</v>
      </c>
      <c r="F23" s="44">
        <v>420</v>
      </c>
      <c r="G23" s="37">
        <v>5</v>
      </c>
      <c r="H23" s="45">
        <v>210</v>
      </c>
      <c r="I23" s="44">
        <v>0</v>
      </c>
      <c r="J23" s="46">
        <v>0</v>
      </c>
      <c r="K23" s="36">
        <f t="shared" si="0"/>
        <v>4</v>
      </c>
      <c r="L23" s="46">
        <v>1680</v>
      </c>
      <c r="M23" s="50">
        <f>L23+H23</f>
        <v>1890</v>
      </c>
    </row>
    <row r="24" spans="1:13" ht="118.5" customHeight="1" x14ac:dyDescent="0.25">
      <c r="A24" s="30">
        <v>6</v>
      </c>
      <c r="B24" s="34" t="s">
        <v>50</v>
      </c>
      <c r="C24" s="39" t="s">
        <v>41</v>
      </c>
      <c r="D24" s="39" t="s">
        <v>42</v>
      </c>
      <c r="E24" s="39" t="s">
        <v>52</v>
      </c>
      <c r="F24" s="40">
        <v>420</v>
      </c>
      <c r="G24" s="41">
        <v>9</v>
      </c>
      <c r="H24" s="42">
        <v>100.06</v>
      </c>
      <c r="I24" s="40">
        <v>0</v>
      </c>
      <c r="J24" s="40">
        <v>842</v>
      </c>
      <c r="K24" s="36">
        <f t="shared" si="0"/>
        <v>6.9952380952380953</v>
      </c>
      <c r="L24" s="40">
        <v>2938</v>
      </c>
      <c r="M24" s="50">
        <f>L24+H24</f>
        <v>3038.06</v>
      </c>
    </row>
    <row r="25" spans="1:13" ht="117.75" customHeight="1" x14ac:dyDescent="0.25">
      <c r="A25" s="30">
        <v>7</v>
      </c>
      <c r="B25" s="39" t="s">
        <v>53</v>
      </c>
      <c r="C25" s="39" t="s">
        <v>54</v>
      </c>
      <c r="D25" s="39" t="s">
        <v>42</v>
      </c>
      <c r="E25" s="39" t="s">
        <v>55</v>
      </c>
      <c r="F25" s="40">
        <v>420</v>
      </c>
      <c r="G25" s="41">
        <v>2.5</v>
      </c>
      <c r="H25" s="42">
        <v>0</v>
      </c>
      <c r="I25" s="40">
        <v>0</v>
      </c>
      <c r="J25" s="40">
        <v>14</v>
      </c>
      <c r="K25" s="36">
        <f t="shared" si="0"/>
        <v>2.4666666666666668</v>
      </c>
      <c r="L25" s="40">
        <v>1036</v>
      </c>
      <c r="M25" s="50">
        <f>L25+H25</f>
        <v>1036</v>
      </c>
    </row>
    <row r="26" spans="1:13" ht="155.25" customHeight="1" x14ac:dyDescent="0.25">
      <c r="A26" s="30">
        <v>8</v>
      </c>
      <c r="B26" s="39" t="s">
        <v>53</v>
      </c>
      <c r="C26" s="39" t="s">
        <v>44</v>
      </c>
      <c r="D26" s="39" t="s">
        <v>42</v>
      </c>
      <c r="E26" s="39" t="s">
        <v>45</v>
      </c>
      <c r="F26" s="48">
        <v>420</v>
      </c>
      <c r="G26" s="41">
        <v>2.5</v>
      </c>
      <c r="H26" s="43">
        <v>0</v>
      </c>
      <c r="I26" s="48">
        <v>0</v>
      </c>
      <c r="J26" s="48">
        <v>60</v>
      </c>
      <c r="K26" s="36">
        <f t="shared" si="0"/>
        <v>2.3571428571428572</v>
      </c>
      <c r="L26" s="48">
        <v>990</v>
      </c>
      <c r="M26" s="50">
        <f>L26+H26</f>
        <v>990</v>
      </c>
    </row>
    <row r="27" spans="1:13" ht="109.5" customHeight="1" x14ac:dyDescent="0.25">
      <c r="A27" s="30">
        <v>9</v>
      </c>
      <c r="B27" s="49" t="s">
        <v>56</v>
      </c>
      <c r="C27" s="39" t="s">
        <v>57</v>
      </c>
      <c r="D27" s="39" t="s">
        <v>58</v>
      </c>
      <c r="E27" s="39" t="s">
        <v>59</v>
      </c>
      <c r="F27" s="48">
        <v>420</v>
      </c>
      <c r="G27" s="41">
        <v>3.5</v>
      </c>
      <c r="H27" s="43">
        <v>0</v>
      </c>
      <c r="I27" s="48">
        <v>0</v>
      </c>
      <c r="J27" s="48">
        <v>210</v>
      </c>
      <c r="K27" s="36">
        <f>(G27*L27)/(F27*G27)</f>
        <v>3</v>
      </c>
      <c r="L27" s="48">
        <v>1260</v>
      </c>
      <c r="M27" s="50">
        <f>L27</f>
        <v>1260</v>
      </c>
    </row>
    <row r="28" spans="1:13" ht="109.5" customHeight="1" x14ac:dyDescent="0.25">
      <c r="A28" s="30">
        <v>10</v>
      </c>
      <c r="B28" s="49" t="s">
        <v>60</v>
      </c>
      <c r="C28" s="39" t="s">
        <v>57</v>
      </c>
      <c r="D28" s="39" t="s">
        <v>58</v>
      </c>
      <c r="E28" s="39" t="s">
        <v>61</v>
      </c>
      <c r="F28" s="40">
        <v>420</v>
      </c>
      <c r="G28" s="41">
        <v>3.5</v>
      </c>
      <c r="H28" s="42">
        <v>0</v>
      </c>
      <c r="I28" s="40">
        <v>0</v>
      </c>
      <c r="J28" s="40">
        <v>210</v>
      </c>
      <c r="K28" s="36">
        <f>(G28*L28)/(F28*G28)</f>
        <v>3</v>
      </c>
      <c r="L28" s="40">
        <v>1260</v>
      </c>
      <c r="M28" s="50">
        <f>L28</f>
        <v>1260</v>
      </c>
    </row>
    <row r="29" spans="1:13" ht="109.5" customHeight="1" x14ac:dyDescent="0.25">
      <c r="A29" s="30">
        <v>11</v>
      </c>
      <c r="B29" s="49" t="s">
        <v>62</v>
      </c>
      <c r="C29" s="39" t="s">
        <v>57</v>
      </c>
      <c r="D29" s="39" t="s">
        <v>58</v>
      </c>
      <c r="E29" s="39" t="s">
        <v>63</v>
      </c>
      <c r="F29" s="40">
        <v>420</v>
      </c>
      <c r="G29" s="41">
        <v>3.5</v>
      </c>
      <c r="H29" s="42">
        <v>0</v>
      </c>
      <c r="I29" s="40">
        <v>0</v>
      </c>
      <c r="J29" s="40">
        <v>653.04999999999995</v>
      </c>
      <c r="K29" s="36">
        <f>(G29*L29)/(F29*G29)</f>
        <v>1.9451190476190479</v>
      </c>
      <c r="L29" s="40">
        <v>816.95</v>
      </c>
      <c r="M29" s="50">
        <f>L29</f>
        <v>816.95</v>
      </c>
    </row>
    <row r="30" spans="1:13" ht="109.5" customHeight="1" x14ac:dyDescent="0.25">
      <c r="A30" s="30">
        <v>12</v>
      </c>
      <c r="B30" s="49" t="s">
        <v>64</v>
      </c>
      <c r="C30" s="39" t="s">
        <v>57</v>
      </c>
      <c r="D30" s="39" t="s">
        <v>58</v>
      </c>
      <c r="E30" s="39" t="s">
        <v>65</v>
      </c>
      <c r="F30" s="40">
        <v>420</v>
      </c>
      <c r="G30" s="41">
        <v>3.5</v>
      </c>
      <c r="H30" s="42">
        <v>0</v>
      </c>
      <c r="I30" s="40">
        <v>0</v>
      </c>
      <c r="J30" s="40">
        <v>717</v>
      </c>
      <c r="K30" s="36">
        <f>(G30*L30)/(F30*G30)</f>
        <v>1.7928571428571429</v>
      </c>
      <c r="L30" s="40">
        <v>753</v>
      </c>
      <c r="M30" s="50">
        <f>L30</f>
        <v>753</v>
      </c>
    </row>
    <row r="31" spans="1:13" ht="109.5" customHeight="1" x14ac:dyDescent="0.25">
      <c r="A31" s="30">
        <v>13</v>
      </c>
      <c r="B31" s="49" t="s">
        <v>66</v>
      </c>
      <c r="C31" s="39" t="s">
        <v>57</v>
      </c>
      <c r="D31" s="39" t="s">
        <v>58</v>
      </c>
      <c r="E31" s="39" t="s">
        <v>67</v>
      </c>
      <c r="F31" s="40">
        <v>420</v>
      </c>
      <c r="G31" s="41">
        <v>3.5</v>
      </c>
      <c r="H31" s="42">
        <v>0</v>
      </c>
      <c r="I31" s="40">
        <v>0</v>
      </c>
      <c r="J31" s="40">
        <v>210</v>
      </c>
      <c r="K31" s="36">
        <f>(G31*L31)/(F31*G31)</f>
        <v>3</v>
      </c>
      <c r="L31" s="40">
        <v>1260</v>
      </c>
      <c r="M31" s="50">
        <f>L31</f>
        <v>1260</v>
      </c>
    </row>
    <row r="32" spans="1:13" ht="132.75" customHeight="1" x14ac:dyDescent="0.25">
      <c r="A32" s="30">
        <v>14</v>
      </c>
      <c r="B32" s="49" t="s">
        <v>68</v>
      </c>
      <c r="C32" s="39" t="s">
        <v>57</v>
      </c>
      <c r="D32" s="39" t="s">
        <v>58</v>
      </c>
      <c r="E32" s="39" t="s">
        <v>69</v>
      </c>
      <c r="F32" s="40">
        <v>420</v>
      </c>
      <c r="G32" s="41">
        <v>3.5</v>
      </c>
      <c r="H32" s="42">
        <v>0</v>
      </c>
      <c r="I32" s="40">
        <v>0</v>
      </c>
      <c r="J32" s="40">
        <v>210</v>
      </c>
      <c r="K32" s="36">
        <f>(G32*L32)/(F32*G32)</f>
        <v>3</v>
      </c>
      <c r="L32" s="40">
        <v>1260</v>
      </c>
      <c r="M32" s="50">
        <f>L32</f>
        <v>1260</v>
      </c>
    </row>
    <row r="33" spans="1:13" ht="143.25" customHeight="1" x14ac:dyDescent="0.25">
      <c r="A33" s="30">
        <v>15</v>
      </c>
      <c r="B33" s="49" t="s">
        <v>70</v>
      </c>
      <c r="C33" s="39" t="s">
        <v>57</v>
      </c>
      <c r="D33" s="39" t="s">
        <v>58</v>
      </c>
      <c r="E33" s="39" t="s">
        <v>71</v>
      </c>
      <c r="F33" s="40">
        <v>420</v>
      </c>
      <c r="G33" s="41">
        <v>3.5</v>
      </c>
      <c r="H33" s="42">
        <v>0</v>
      </c>
      <c r="I33" s="40">
        <v>0</v>
      </c>
      <c r="J33" s="40">
        <v>1244.5</v>
      </c>
      <c r="K33" s="36">
        <f>(G33*L33)/(F33*G33)</f>
        <v>0.53690476190476188</v>
      </c>
      <c r="L33" s="40">
        <v>225.5</v>
      </c>
      <c r="M33" s="50">
        <f>L33</f>
        <v>225.5</v>
      </c>
    </row>
    <row r="34" spans="1:13" ht="143.25" customHeight="1" x14ac:dyDescent="0.25">
      <c r="A34" s="30">
        <v>16</v>
      </c>
      <c r="B34" s="49" t="s">
        <v>72</v>
      </c>
      <c r="C34" s="39" t="s">
        <v>57</v>
      </c>
      <c r="D34" s="39" t="s">
        <v>58</v>
      </c>
      <c r="E34" s="39" t="s">
        <v>73</v>
      </c>
      <c r="F34" s="40">
        <v>420</v>
      </c>
      <c r="G34" s="41">
        <v>3.5</v>
      </c>
      <c r="H34" s="42">
        <v>0</v>
      </c>
      <c r="I34" s="40">
        <v>0</v>
      </c>
      <c r="J34" s="40">
        <v>1222.5</v>
      </c>
      <c r="K34" s="36">
        <f>(G34*L34)/(F34*G34)</f>
        <v>0.5892857142857143</v>
      </c>
      <c r="L34" s="40">
        <v>247.5</v>
      </c>
      <c r="M34" s="50">
        <f>L34</f>
        <v>247.5</v>
      </c>
    </row>
    <row r="35" spans="1:13" ht="143.25" customHeight="1" x14ac:dyDescent="0.25">
      <c r="A35" s="30">
        <v>17</v>
      </c>
      <c r="B35" s="49" t="s">
        <v>74</v>
      </c>
      <c r="C35" s="39" t="s">
        <v>57</v>
      </c>
      <c r="D35" s="39" t="s">
        <v>58</v>
      </c>
      <c r="E35" s="39" t="s">
        <v>75</v>
      </c>
      <c r="F35" s="40">
        <v>420</v>
      </c>
      <c r="G35" s="41">
        <v>3.5</v>
      </c>
      <c r="H35" s="42">
        <v>0</v>
      </c>
      <c r="I35" s="40">
        <v>0</v>
      </c>
      <c r="J35" s="40">
        <v>138</v>
      </c>
      <c r="K35" s="36">
        <f>(G35*L35)/(F35*G35)</f>
        <v>3.1714285714285713</v>
      </c>
      <c r="L35" s="40">
        <v>1332</v>
      </c>
      <c r="M35" s="50">
        <f>L35</f>
        <v>1332</v>
      </c>
    </row>
    <row r="36" spans="1:13" ht="108.75" customHeight="1" x14ac:dyDescent="0.25">
      <c r="A36" s="30">
        <v>18</v>
      </c>
      <c r="B36" s="49" t="s">
        <v>76</v>
      </c>
      <c r="C36" s="39" t="s">
        <v>57</v>
      </c>
      <c r="D36" s="39" t="s">
        <v>58</v>
      </c>
      <c r="E36" s="39" t="s">
        <v>77</v>
      </c>
      <c r="F36" s="40">
        <v>420</v>
      </c>
      <c r="G36" s="41">
        <v>3.5</v>
      </c>
      <c r="H36" s="42">
        <v>0</v>
      </c>
      <c r="I36" s="40">
        <v>0</v>
      </c>
      <c r="J36" s="40">
        <v>210</v>
      </c>
      <c r="K36" s="36">
        <f t="shared" si="0"/>
        <v>3</v>
      </c>
      <c r="L36" s="40">
        <v>1260</v>
      </c>
      <c r="M36" s="32">
        <f>L36</f>
        <v>1260</v>
      </c>
    </row>
    <row r="37" spans="1:13" ht="111.75" customHeight="1" thickBot="1" x14ac:dyDescent="0.3">
      <c r="A37" s="30">
        <v>19</v>
      </c>
      <c r="B37" s="49" t="s">
        <v>78</v>
      </c>
      <c r="C37" s="39" t="s">
        <v>57</v>
      </c>
      <c r="D37" s="39" t="s">
        <v>58</v>
      </c>
      <c r="E37" s="35" t="s">
        <v>79</v>
      </c>
      <c r="F37" s="40">
        <v>420</v>
      </c>
      <c r="G37" s="41">
        <v>3.5</v>
      </c>
      <c r="H37" s="42">
        <v>0</v>
      </c>
      <c r="I37" s="40">
        <v>0</v>
      </c>
      <c r="J37" s="40">
        <v>166.15</v>
      </c>
      <c r="K37" s="36">
        <f t="shared" si="0"/>
        <v>3.1044047619047617</v>
      </c>
      <c r="L37" s="40">
        <v>1303.8499999999999</v>
      </c>
      <c r="M37" s="32">
        <f>L37</f>
        <v>1303.8499999999999</v>
      </c>
    </row>
    <row r="38" spans="1:13" ht="24.95" customHeight="1" thickTop="1" thickBot="1" x14ac:dyDescent="0.3">
      <c r="A38" s="57" t="s">
        <v>15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9"/>
      <c r="M38" s="17">
        <f>SUM(M19:M37)</f>
        <v>24668.859999999997</v>
      </c>
    </row>
    <row r="39" spans="1:13" ht="24.95" customHeight="1" thickTop="1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31"/>
    </row>
    <row r="40" spans="1:13" ht="103.5" customHeight="1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6"/>
      <c r="M40" s="16"/>
    </row>
    <row r="41" spans="1:13" ht="30" customHeight="1" x14ac:dyDescent="0.25">
      <c r="A41" s="64"/>
      <c r="B41" s="64"/>
      <c r="C41" s="64"/>
      <c r="D41" s="64"/>
      <c r="E41" s="64"/>
      <c r="F41" s="12"/>
      <c r="G41" s="13"/>
      <c r="H41" s="9" t="s">
        <v>11</v>
      </c>
      <c r="I41" s="52"/>
      <c r="J41" s="52"/>
      <c r="K41" s="52"/>
      <c r="L41" s="52"/>
      <c r="M41" s="81"/>
    </row>
    <row r="42" spans="1:13" x14ac:dyDescent="0.25">
      <c r="A42" s="4"/>
      <c r="B42" s="26" t="s">
        <v>5</v>
      </c>
      <c r="C42" s="64" t="s">
        <v>8</v>
      </c>
      <c r="D42" s="64"/>
      <c r="E42" s="64"/>
      <c r="F42" s="12"/>
      <c r="G42" s="13"/>
      <c r="H42" s="63" t="s">
        <v>7</v>
      </c>
      <c r="I42" s="63"/>
      <c r="J42" s="63"/>
      <c r="K42" s="63"/>
      <c r="L42" s="63"/>
      <c r="M42" s="63"/>
    </row>
    <row r="43" spans="1:13" x14ac:dyDescent="0.25">
      <c r="A43" s="4"/>
      <c r="B43" s="24" t="s">
        <v>30</v>
      </c>
      <c r="C43" s="51" t="s">
        <v>31</v>
      </c>
      <c r="D43" s="51"/>
      <c r="E43" s="51"/>
      <c r="F43" s="25"/>
      <c r="G43" s="25"/>
      <c r="H43" s="52" t="s">
        <v>34</v>
      </c>
      <c r="I43" s="52"/>
      <c r="J43" s="52"/>
      <c r="K43" s="52"/>
      <c r="L43" s="52"/>
      <c r="M43" s="52"/>
    </row>
    <row r="44" spans="1:13" x14ac:dyDescent="0.25">
      <c r="A44" s="4"/>
      <c r="B44" s="4"/>
      <c r="C44" s="10"/>
      <c r="D44" s="12"/>
      <c r="E44" s="10"/>
      <c r="F44" s="12"/>
      <c r="G44" s="13"/>
      <c r="H44" s="56" t="s">
        <v>35</v>
      </c>
      <c r="I44" s="56"/>
      <c r="J44" s="56"/>
      <c r="K44" s="56"/>
      <c r="L44" s="56"/>
      <c r="M44" s="56"/>
    </row>
  </sheetData>
  <mergeCells count="29">
    <mergeCell ref="A6:M6"/>
    <mergeCell ref="A7:M7"/>
    <mergeCell ref="A15:A18"/>
    <mergeCell ref="B15:B18"/>
    <mergeCell ref="C15:C18"/>
    <mergeCell ref="E15:E18"/>
    <mergeCell ref="K10:M10"/>
    <mergeCell ref="K11:M11"/>
    <mergeCell ref="C13:M13"/>
    <mergeCell ref="L14:M14"/>
    <mergeCell ref="H17:I17"/>
    <mergeCell ref="F15:F18"/>
    <mergeCell ref="H16:M16"/>
    <mergeCell ref="K17:K18"/>
    <mergeCell ref="L17:L18"/>
    <mergeCell ref="M17:M18"/>
    <mergeCell ref="C43:E43"/>
    <mergeCell ref="H43:M43"/>
    <mergeCell ref="J17:J18"/>
    <mergeCell ref="D15:D18"/>
    <mergeCell ref="H44:M44"/>
    <mergeCell ref="A38:L38"/>
    <mergeCell ref="H15:M15"/>
    <mergeCell ref="H42:M42"/>
    <mergeCell ref="C42:E42"/>
    <mergeCell ref="I41:L41"/>
    <mergeCell ref="C41:E41"/>
    <mergeCell ref="A41:B41"/>
    <mergeCell ref="G15:G18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M28"/>
  <sheetViews>
    <sheetView tabSelected="1" view="pageLayout" topLeftCell="A10" zoomScale="85" zoomScaleNormal="72" zoomScalePageLayoutView="85" workbookViewId="0">
      <selection activeCell="G23" sqref="G23"/>
    </sheetView>
  </sheetViews>
  <sheetFormatPr baseColWidth="10" defaultRowHeight="15" x14ac:dyDescent="0.25"/>
  <cols>
    <col min="1" max="1" width="5.7109375" style="1" customWidth="1"/>
    <col min="2" max="2" width="40.28515625" style="1" customWidth="1"/>
    <col min="3" max="3" width="18.85546875" style="1" customWidth="1"/>
    <col min="4" max="4" width="41.5703125" style="1" customWidth="1"/>
    <col min="5" max="5" width="30.14062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22.28515625" style="1" customWidth="1"/>
    <col min="11" max="11" width="20" style="1" customWidth="1"/>
    <col min="12" max="12" width="16.85546875" style="1" customWidth="1"/>
    <col min="13" max="16384" width="11.42578125" style="1"/>
  </cols>
  <sheetData>
    <row r="6" spans="1:13" x14ac:dyDescent="0.25">
      <c r="A6" s="52" t="s">
        <v>4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3" ht="15.75" customHeight="1" x14ac:dyDescent="0.25">
      <c r="A7" s="52" t="s">
        <v>0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3" ht="15.75" customHeight="1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1:13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3" ht="21" thickBot="1" x14ac:dyDescent="0.35">
      <c r="A10" s="6" t="s">
        <v>26</v>
      </c>
      <c r="B10" s="6"/>
      <c r="C10" s="6"/>
      <c r="D10" s="6"/>
      <c r="E10" s="6"/>
      <c r="F10" s="6"/>
      <c r="G10" s="80"/>
      <c r="H10" s="80"/>
      <c r="I10" s="80"/>
      <c r="J10" s="68" t="s">
        <v>36</v>
      </c>
      <c r="K10" s="68"/>
      <c r="L10" s="68"/>
    </row>
    <row r="11" spans="1:13" ht="14.25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9" t="s">
        <v>14</v>
      </c>
      <c r="K11" s="69"/>
      <c r="L11" s="69"/>
    </row>
    <row r="12" spans="1:13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3" ht="21" thickBot="1" x14ac:dyDescent="0.35">
      <c r="A13" s="6" t="s">
        <v>13</v>
      </c>
      <c r="B13" s="6"/>
      <c r="C13" s="70" t="s">
        <v>29</v>
      </c>
      <c r="D13" s="70"/>
      <c r="E13" s="70"/>
      <c r="F13" s="70"/>
      <c r="G13" s="70"/>
      <c r="H13" s="70"/>
      <c r="I13" s="70"/>
      <c r="J13" s="70"/>
      <c r="K13" s="70"/>
      <c r="L13" s="70"/>
      <c r="M13" s="27"/>
    </row>
    <row r="14" spans="1:13" ht="15" customHeight="1" thickBot="1" x14ac:dyDescent="0.35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20" t="s">
        <v>28</v>
      </c>
      <c r="M14" s="21"/>
    </row>
    <row r="15" spans="1:13" ht="25.5" customHeight="1" thickTop="1" x14ac:dyDescent="0.25">
      <c r="A15" s="65" t="s">
        <v>2</v>
      </c>
      <c r="B15" s="55" t="s">
        <v>1</v>
      </c>
      <c r="C15" s="55" t="s">
        <v>18</v>
      </c>
      <c r="D15" s="55" t="s">
        <v>19</v>
      </c>
      <c r="E15" s="55" t="s">
        <v>20</v>
      </c>
      <c r="F15" s="55" t="s">
        <v>21</v>
      </c>
      <c r="G15" s="55" t="s">
        <v>24</v>
      </c>
      <c r="H15" s="60" t="s">
        <v>6</v>
      </c>
      <c r="I15" s="61"/>
      <c r="J15" s="61"/>
      <c r="K15" s="61"/>
      <c r="L15" s="62"/>
    </row>
    <row r="16" spans="1:13" ht="25.5" customHeight="1" x14ac:dyDescent="0.25">
      <c r="A16" s="66"/>
      <c r="B16" s="54"/>
      <c r="C16" s="54"/>
      <c r="D16" s="54"/>
      <c r="E16" s="54"/>
      <c r="F16" s="54"/>
      <c r="G16" s="54"/>
      <c r="H16" s="74" t="s">
        <v>22</v>
      </c>
      <c r="I16" s="75"/>
      <c r="J16" s="75"/>
      <c r="K16" s="75"/>
      <c r="L16" s="76"/>
    </row>
    <row r="17" spans="1:13" ht="24" customHeight="1" x14ac:dyDescent="0.25">
      <c r="A17" s="66"/>
      <c r="B17" s="54"/>
      <c r="C17" s="54"/>
      <c r="D17" s="54"/>
      <c r="E17" s="54"/>
      <c r="F17" s="54"/>
      <c r="G17" s="54"/>
      <c r="H17" s="72" t="s">
        <v>10</v>
      </c>
      <c r="I17" s="73"/>
      <c r="J17" s="54" t="s">
        <v>23</v>
      </c>
      <c r="K17" s="54" t="s">
        <v>27</v>
      </c>
      <c r="L17" s="77" t="s">
        <v>3</v>
      </c>
    </row>
    <row r="18" spans="1:13" ht="61.5" customHeight="1" thickBot="1" x14ac:dyDescent="0.3">
      <c r="A18" s="67"/>
      <c r="B18" s="54"/>
      <c r="C18" s="54"/>
      <c r="D18" s="54"/>
      <c r="E18" s="54"/>
      <c r="F18" s="54"/>
      <c r="G18" s="54"/>
      <c r="H18" s="28" t="s">
        <v>9</v>
      </c>
      <c r="I18" s="22" t="s">
        <v>12</v>
      </c>
      <c r="J18" s="54"/>
      <c r="K18" s="54"/>
      <c r="L18" s="78"/>
    </row>
    <row r="19" spans="1:13" ht="165.75" thickTop="1" x14ac:dyDescent="0.25">
      <c r="A19" s="38">
        <v>1</v>
      </c>
      <c r="B19" s="35" t="s">
        <v>37</v>
      </c>
      <c r="C19" s="39" t="s">
        <v>38</v>
      </c>
      <c r="D19" s="39" t="s">
        <v>39</v>
      </c>
      <c r="E19" s="39" t="s">
        <v>40</v>
      </c>
      <c r="F19" s="36">
        <v>420</v>
      </c>
      <c r="G19" s="37">
        <v>1.5</v>
      </c>
      <c r="H19" s="37">
        <v>0</v>
      </c>
      <c r="I19" s="37">
        <v>0</v>
      </c>
      <c r="J19" s="36">
        <f>(G19*K19)/(F19*G19)</f>
        <v>0.44047619047619047</v>
      </c>
      <c r="K19" s="36">
        <v>185</v>
      </c>
      <c r="L19" s="29">
        <v>185</v>
      </c>
    </row>
    <row r="20" spans="1:13" ht="15.75" thickBot="1" x14ac:dyDescent="0.3">
      <c r="A20" s="47"/>
      <c r="B20" s="34"/>
      <c r="C20" s="37"/>
      <c r="D20" s="39"/>
      <c r="E20" s="35"/>
      <c r="F20" s="36"/>
      <c r="G20" s="37"/>
      <c r="H20" s="37"/>
      <c r="I20" s="37"/>
      <c r="J20" s="36"/>
      <c r="K20" s="37"/>
      <c r="L20" s="29"/>
    </row>
    <row r="21" spans="1:13" ht="24.95" customHeight="1" thickTop="1" thickBot="1" x14ac:dyDescent="0.3">
      <c r="A21" s="57" t="s">
        <v>15</v>
      </c>
      <c r="B21" s="58"/>
      <c r="C21" s="58"/>
      <c r="D21" s="58"/>
      <c r="E21" s="58"/>
      <c r="F21" s="58"/>
      <c r="G21" s="58"/>
      <c r="H21" s="58"/>
      <c r="I21" s="58"/>
      <c r="J21" s="58"/>
      <c r="K21" s="59"/>
      <c r="L21" s="17">
        <f>SUM(L19:L20)</f>
        <v>185</v>
      </c>
    </row>
    <row r="22" spans="1:13" ht="30" customHeight="1" thickTop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3" ht="147" customHeight="1" x14ac:dyDescent="0.25">
      <c r="A23" s="64"/>
      <c r="B23" s="64"/>
      <c r="C23" s="64"/>
      <c r="D23" s="64"/>
      <c r="E23" s="64"/>
      <c r="F23" s="18"/>
      <c r="G23" s="18"/>
      <c r="H23" s="9" t="s">
        <v>11</v>
      </c>
      <c r="I23" s="52"/>
      <c r="J23" s="52"/>
      <c r="K23" s="52"/>
      <c r="L23" s="4"/>
    </row>
    <row r="24" spans="1:13" x14ac:dyDescent="0.25">
      <c r="A24" s="4"/>
      <c r="B24" s="26" t="s">
        <v>5</v>
      </c>
      <c r="C24" s="64" t="s">
        <v>8</v>
      </c>
      <c r="D24" s="64"/>
      <c r="E24" s="64"/>
      <c r="F24" s="18"/>
      <c r="G24" s="18"/>
      <c r="H24" s="63" t="s">
        <v>7</v>
      </c>
      <c r="I24" s="63"/>
      <c r="J24" s="63"/>
      <c r="K24" s="63"/>
      <c r="L24" s="63"/>
      <c r="M24" s="63"/>
    </row>
    <row r="25" spans="1:13" x14ac:dyDescent="0.25">
      <c r="A25" s="4"/>
      <c r="B25" s="24" t="s">
        <v>30</v>
      </c>
      <c r="C25" s="51" t="s">
        <v>31</v>
      </c>
      <c r="D25" s="51"/>
      <c r="E25" s="51"/>
      <c r="F25" s="18"/>
      <c r="G25" s="18"/>
      <c r="H25" s="52" t="s">
        <v>34</v>
      </c>
      <c r="I25" s="52"/>
      <c r="J25" s="52"/>
      <c r="K25" s="52"/>
      <c r="L25" s="52"/>
      <c r="M25" s="52"/>
    </row>
    <row r="26" spans="1:13" x14ac:dyDescent="0.25">
      <c r="A26" s="4"/>
      <c r="B26" s="4"/>
      <c r="C26" s="4"/>
      <c r="D26" s="4"/>
      <c r="E26" s="4"/>
      <c r="F26" s="4"/>
      <c r="G26" s="4"/>
      <c r="H26" s="56" t="s">
        <v>35</v>
      </c>
      <c r="I26" s="56"/>
      <c r="J26" s="56"/>
      <c r="K26" s="56"/>
      <c r="L26" s="56"/>
      <c r="M26" s="56"/>
    </row>
    <row r="27" spans="1:13" x14ac:dyDescent="0.25">
      <c r="A27" s="79" t="s">
        <v>16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</row>
    <row r="28" spans="1:13" x14ac:dyDescent="0.25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</row>
  </sheetData>
  <mergeCells count="29">
    <mergeCell ref="C13:L13"/>
    <mergeCell ref="A15:A18"/>
    <mergeCell ref="B15:B18"/>
    <mergeCell ref="C15:C18"/>
    <mergeCell ref="D15:D18"/>
    <mergeCell ref="E15:E18"/>
    <mergeCell ref="F15:F18"/>
    <mergeCell ref="G15:G18"/>
    <mergeCell ref="H15:L15"/>
    <mergeCell ref="H16:L16"/>
    <mergeCell ref="H17:I17"/>
    <mergeCell ref="J17:J18"/>
    <mergeCell ref="K17:K18"/>
    <mergeCell ref="L17:L18"/>
    <mergeCell ref="A6:L6"/>
    <mergeCell ref="A7:L7"/>
    <mergeCell ref="G10:I10"/>
    <mergeCell ref="J10:L10"/>
    <mergeCell ref="J11:L11"/>
    <mergeCell ref="A27:L28"/>
    <mergeCell ref="A21:K21"/>
    <mergeCell ref="A23:B23"/>
    <mergeCell ref="C23:E23"/>
    <mergeCell ref="I23:K23"/>
    <mergeCell ref="C24:E24"/>
    <mergeCell ref="C25:E25"/>
    <mergeCell ref="H24:M24"/>
    <mergeCell ref="H25:M25"/>
    <mergeCell ref="H26:M26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formato de viáticos con Anticip</vt:lpstr>
      <vt:lpstr>formato de viáticos sin anticip</vt:lpstr>
      <vt:lpstr>'formato de viáticos con Anticip'!Área_de_impresión</vt:lpstr>
      <vt:lpstr>'formato de viáticos sin anticip'!Área_de_impresión</vt:lpstr>
      <vt:lpstr>'formato de viáticos con Anticip'!Títulos_a_imprimir</vt:lpstr>
      <vt:lpstr>'formato de viáticos sin anticip'!Títulos_a_imprimir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Líssida Jocabed Requena Olivarez</cp:lastModifiedBy>
  <cp:lastPrinted>2025-11-05T20:53:37Z</cp:lastPrinted>
  <dcterms:created xsi:type="dcterms:W3CDTF">2011-03-07T18:02:38Z</dcterms:created>
  <dcterms:modified xsi:type="dcterms:W3CDTF">2025-11-05T20:55:11Z</dcterms:modified>
</cp:coreProperties>
</file>