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bcaal_mineduc_gob_gt/Documents/1 ACCESO A LA INFORMACION PUBLICA/2023/3 MARZO/DECRETO 57-2008/INCISO 18 INFRA/"/>
    </mc:Choice>
  </mc:AlternateContent>
  <xr:revisionPtr revIDLastSave="0" documentId="8_{77BD126D-740A-4B55-9298-AF41F6F4C0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Hoja1!$A$1:$R$10</definedName>
    <definedName name="_xlnm.Print_Area" localSheetId="1">'Hoja1 (2)'!$A$1:$S$9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<sst xmlns="http://schemas.openxmlformats.org/spreadsheetml/2006/main" count="273" uniqueCount="109">
  <si>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</si>
  <si>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</si>
  <si>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</si>
  <si>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</si>
  <si>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</si>
  <si>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</si>
  <si>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</si>
  <si>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</si>
  <si>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</si>
  <si>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</si>
  <si>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</si>
  <si>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</si>
  <si>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</si>
  <si>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</si>
  <si>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</si>
  <si>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</si>
  <si>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</si>
  <si>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</si>
  <si>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</si>
  <si>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</si>
  <si>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</si>
  <si>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</si>
  <si>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</si>
  <si>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</si>
  <si>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</si>
  <si>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</si>
  <si>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</si>
  <si>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</si>
  <si>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</si>
  <si>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</si>
  <si>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</si>
  <si>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</si>
  <si>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</si>
  <si>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</si>
  <si>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</si>
  <si>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</si>
  <si>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</si>
  <si>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</si>
  <si>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</si>
  <si>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</si>
  <si>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</si>
  <si>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</si>
  <si>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</si>
  <si>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</si>
  <si>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</si>
  <si>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</si>
  <si>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</si>
  <si>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</si>
  <si>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</si>
  <si>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</si>
  <si>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</si>
  <si>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</si>
  <si>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</si>
  <si>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</si>
  <si>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</si>
  <si>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</si>
  <si>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</si>
  <si>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</si>
  <si>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</si>
  <si>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</si>
  <si>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</si>
  <si>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</si>
  <si>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</si>
  <si>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</si>
  <si>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</si>
  <si>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</si>
  <si>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</si>
  <si>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</si>
  <si>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</si>
  <si>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</si>
  <si>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</si>
  <si>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</si>
  <si>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</si>
  <si>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</si>
  <si>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</si>
  <si>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</si>
  <si>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</si>
  <si>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</si>
  <si>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</si>
  <si>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</si>
  <si>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</si>
  <si>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</si>
  <si>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</si>
  <si>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</si>
  <si>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</si>
  <si>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</si>
  <si>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</si>
  <si>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</si>
  <si>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</si>
  <si>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</si>
  <si>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</si>
  <si>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</si>
  <si>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</si>
  <si>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Proyectos Ejecutados y/o Ejecucion en el año 2019</t>
  </si>
  <si>
    <t>En Ejecución</t>
  </si>
  <si>
    <t>En fase de recepción y liquidación</t>
  </si>
  <si>
    <t>Suspendida</t>
  </si>
  <si>
    <t>Finalizada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</si>
  <si>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</si>
  <si>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</si>
  <si>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</si>
  <si>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</si>
  <si>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</si>
  <si>
    <t>Direccion General de Educación Física -DIGEF-</t>
  </si>
  <si>
    <t>Ministerio de Educación</t>
  </si>
  <si>
    <t>En fase de liquidación</t>
  </si>
  <si>
    <t>Proyectos Ejecutados y/o Ejecución en el año 2023</t>
  </si>
  <si>
    <t>Monto Pagos 2023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</si>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</sst>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65" fontId="0" fillId="5" borderId="0" xfId="0" applyNumberForma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1" fillId="0" borderId="13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showGridLines="0" tabSelected="1" zoomScale="85" zoomScaleNormal="85" zoomScaleSheetLayoutView="90" workbookViewId="0">
      <selection activeCell="H36" sqref="H36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17.85546875" customWidth="1"/>
    <col min="13" max="13" width="15.42578125" customWidth="1"/>
    <col min="14" max="16" width="7.85546875" customWidth="1"/>
    <col min="17" max="17" width="13.42578125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104</v>
      </c>
    </row>
    <row r="2" spans="1:22" x14ac:dyDescent="0.25">
      <c r="A2" t="s">
        <v>103</v>
      </c>
    </row>
    <row r="3" spans="1:22" x14ac:dyDescent="0.25">
      <c r="A3" t="s">
        <v>106</v>
      </c>
    </row>
    <row r="4" spans="1:22" s="1" customFormat="1" ht="27" customHeight="1" x14ac:dyDescent="0.25">
      <c r="A4" s="65" t="s">
        <v>2</v>
      </c>
      <c r="B4" s="65" t="s">
        <v>3</v>
      </c>
      <c r="C4" s="63" t="s">
        <v>4</v>
      </c>
      <c r="D4" s="63" t="s">
        <v>5</v>
      </c>
      <c r="E4" s="63" t="s">
        <v>6</v>
      </c>
      <c r="F4" s="63" t="s">
        <v>7</v>
      </c>
      <c r="G4" s="65" t="s">
        <v>8</v>
      </c>
      <c r="H4" s="63" t="s">
        <v>9</v>
      </c>
      <c r="I4" s="63"/>
      <c r="J4" s="64" t="s">
        <v>10</v>
      </c>
      <c r="K4" s="64" t="s">
        <v>11</v>
      </c>
      <c r="L4" s="64" t="s">
        <v>12</v>
      </c>
      <c r="M4" s="64" t="s">
        <v>13</v>
      </c>
      <c r="N4" s="66" t="s">
        <v>107</v>
      </c>
      <c r="O4" s="67"/>
      <c r="P4" s="68"/>
      <c r="Q4" s="64" t="s">
        <v>14</v>
      </c>
      <c r="R4" s="64" t="s">
        <v>15</v>
      </c>
    </row>
    <row r="5" spans="1:22" s="1" customFormat="1" ht="26.25" customHeight="1" x14ac:dyDescent="0.25">
      <c r="A5" s="65"/>
      <c r="B5" s="65"/>
      <c r="C5" s="63"/>
      <c r="D5" s="63"/>
      <c r="E5" s="63"/>
      <c r="F5" s="63"/>
      <c r="G5" s="65"/>
      <c r="H5" s="2" t="s">
        <v>16</v>
      </c>
      <c r="I5" s="2" t="s">
        <v>17</v>
      </c>
      <c r="J5" s="64"/>
      <c r="K5" s="64"/>
      <c r="L5" s="64"/>
      <c r="M5" s="64"/>
      <c r="N5" s="34" t="s">
        <v>90</v>
      </c>
      <c r="O5" s="34" t="s">
        <v>84</v>
      </c>
      <c r="P5" s="34" t="s">
        <v>108</v>
      </c>
      <c r="Q5" s="64"/>
      <c r="R5" s="64"/>
    </row>
    <row r="6" spans="1:22" s="5" customFormat="1" ht="72.75" customHeight="1" x14ac:dyDescent="0.25">
      <c r="A6" s="4">
        <v>1</v>
      </c>
      <c r="B6" s="4" t="s">
        <v>18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26</v>
      </c>
      <c r="H6" s="4" t="s">
        <v>22</v>
      </c>
      <c r="I6" s="4">
        <v>62247530</v>
      </c>
      <c r="J6" s="4" t="s">
        <v>27</v>
      </c>
      <c r="K6" s="6">
        <v>2841147.6</v>
      </c>
      <c r="L6" s="6">
        <v>420847.34</v>
      </c>
      <c r="M6" s="37">
        <f>SUM(K6:L6)</f>
        <v>3261994.94</v>
      </c>
      <c r="N6" s="6">
        <v>0</v>
      </c>
      <c r="O6" s="6">
        <v>0</v>
      </c>
      <c r="P6" s="6">
        <v>0</v>
      </c>
      <c r="Q6" s="4" t="s">
        <v>94</v>
      </c>
      <c r="R6" s="35" t="s">
        <v>19</v>
      </c>
    </row>
    <row r="7" spans="1:22" s="5" customFormat="1" ht="86.25" customHeight="1" x14ac:dyDescent="0.25">
      <c r="A7" s="4">
        <v>2</v>
      </c>
      <c r="B7" s="4" t="s">
        <v>18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21</v>
      </c>
      <c r="H7" s="4" t="s">
        <v>22</v>
      </c>
      <c r="I7" s="4">
        <v>62247530</v>
      </c>
      <c r="J7" s="4" t="s">
        <v>23</v>
      </c>
      <c r="K7" s="6">
        <v>2312000</v>
      </c>
      <c r="L7" s="6">
        <v>490331.68</v>
      </c>
      <c r="M7" s="37">
        <f>SUM(K7:L7)</f>
        <v>2802331.68</v>
      </c>
      <c r="N7" s="6">
        <v>0</v>
      </c>
      <c r="O7" s="6">
        <v>0</v>
      </c>
      <c r="P7" s="6">
        <v>0</v>
      </c>
      <c r="Q7" s="4" t="s">
        <v>105</v>
      </c>
      <c r="R7" s="35" t="s">
        <v>19</v>
      </c>
      <c r="T7" s="31"/>
      <c r="U7" s="31"/>
      <c r="V7" s="31"/>
    </row>
    <row r="8" spans="1:22" ht="72" customHeight="1" x14ac:dyDescent="0.25">
      <c r="A8" s="4">
        <v>3</v>
      </c>
      <c r="B8" s="4" t="s">
        <v>18</v>
      </c>
      <c r="C8" s="18">
        <v>51617</v>
      </c>
      <c r="D8" s="18">
        <v>498947</v>
      </c>
      <c r="E8" s="4">
        <v>22313163</v>
      </c>
      <c r="F8" s="4">
        <v>3269469</v>
      </c>
      <c r="G8" s="4" t="s">
        <v>38</v>
      </c>
      <c r="H8" s="4" t="s">
        <v>22</v>
      </c>
      <c r="I8" s="4">
        <v>62247530</v>
      </c>
      <c r="J8" s="4" t="s">
        <v>39</v>
      </c>
      <c r="K8" s="19">
        <v>5799933.5899999999</v>
      </c>
      <c r="L8" s="62">
        <v>-333884.25</v>
      </c>
      <c r="M8" s="37">
        <f t="shared" ref="M8:M10" si="0">SUM(K8:L8)</f>
        <v>5466049.3399999999</v>
      </c>
      <c r="N8" s="6">
        <v>0</v>
      </c>
      <c r="O8" s="6">
        <v>0</v>
      </c>
      <c r="P8" s="6">
        <v>0</v>
      </c>
      <c r="Q8" s="4" t="s">
        <v>94</v>
      </c>
      <c r="R8" s="35" t="s">
        <v>19</v>
      </c>
      <c r="T8" s="32"/>
      <c r="U8" s="33"/>
      <c r="V8" s="33"/>
    </row>
    <row r="9" spans="1:22" ht="45.75" customHeight="1" x14ac:dyDescent="0.25">
      <c r="A9" s="4">
        <v>4</v>
      </c>
      <c r="B9" s="4" t="s">
        <v>18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42</v>
      </c>
      <c r="H9" s="4" t="s">
        <v>43</v>
      </c>
      <c r="I9" s="36">
        <v>51130513</v>
      </c>
      <c r="J9" s="4" t="s">
        <v>76</v>
      </c>
      <c r="K9" s="29">
        <v>163124.67000000001</v>
      </c>
      <c r="L9" s="6">
        <v>-279.36</v>
      </c>
      <c r="M9" s="37">
        <f t="shared" si="0"/>
        <v>162845.31000000003</v>
      </c>
      <c r="N9" s="6">
        <v>0</v>
      </c>
      <c r="O9" s="6">
        <v>0</v>
      </c>
      <c r="P9" s="6">
        <v>0</v>
      </c>
      <c r="Q9" s="4" t="s">
        <v>97</v>
      </c>
      <c r="R9" s="35" t="s">
        <v>19</v>
      </c>
    </row>
    <row r="10" spans="1:22" ht="79.5" customHeight="1" x14ac:dyDescent="0.25">
      <c r="A10" s="4">
        <v>5</v>
      </c>
      <c r="B10" s="4" t="s">
        <v>18</v>
      </c>
      <c r="C10" s="4">
        <v>136840</v>
      </c>
      <c r="D10" s="4">
        <v>495328</v>
      </c>
      <c r="E10" s="4">
        <v>22282699</v>
      </c>
      <c r="F10" s="4">
        <v>3258408</v>
      </c>
      <c r="G10" s="4" t="s">
        <v>45</v>
      </c>
      <c r="H10" s="4" t="s">
        <v>43</v>
      </c>
      <c r="I10" s="36">
        <v>51130513</v>
      </c>
      <c r="J10" s="4" t="s">
        <v>77</v>
      </c>
      <c r="K10" s="29">
        <v>338521.64</v>
      </c>
      <c r="L10" s="6">
        <v>0</v>
      </c>
      <c r="M10" s="37">
        <f t="shared" si="0"/>
        <v>338521.64</v>
      </c>
      <c r="N10" s="6">
        <v>0</v>
      </c>
      <c r="O10" s="6">
        <v>0</v>
      </c>
      <c r="P10" s="6">
        <v>0</v>
      </c>
      <c r="Q10" s="4" t="s">
        <v>98</v>
      </c>
      <c r="R10" s="35" t="s">
        <v>19</v>
      </c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38"/>
      <c r="L11" s="14"/>
      <c r="M11" s="39"/>
      <c r="N11" s="14"/>
      <c r="O11" s="14"/>
      <c r="P11" s="14"/>
      <c r="Q11" s="5"/>
      <c r="R11" s="40"/>
    </row>
  </sheetData>
  <mergeCells count="15">
    <mergeCell ref="A4:A5"/>
    <mergeCell ref="B4:B5"/>
    <mergeCell ref="C4:C5"/>
    <mergeCell ref="D4:D5"/>
    <mergeCell ref="E4:E5"/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"/>
  <sheetViews>
    <sheetView showGridLines="0" zoomScaleSheetLayoutView="90" workbookViewId="0">
      <selection activeCell="S14" sqref="S14"/>
    </sheetView>
  </sheetViews>
  <sheetFormatPr baseColWidth="10" defaultRowHeight="15" x14ac:dyDescent="0.25"/>
  <cols>
    <col min="1" max="1" width="4.7109375" customWidth="1"/>
    <col min="2" max="2" width="20.28515625" customWidth="1"/>
    <col min="3" max="3" width="41" style="3" customWidth="1"/>
    <col min="4" max="4" width="15.140625" bestFit="1" customWidth="1"/>
    <col min="5" max="5" width="12.5703125" hidden="1" customWidth="1"/>
    <col min="6" max="6" width="7.28515625" hidden="1" customWidth="1"/>
    <col min="7" max="7" width="12.7109375" hidden="1" customWidth="1"/>
    <col min="8" max="8" width="12.42578125" hidden="1" customWidth="1"/>
    <col min="9" max="9" width="13" hidden="1" customWidth="1"/>
    <col min="10" max="10" width="6.28515625" hidden="1" customWidth="1"/>
    <col min="11" max="11" width="6.42578125" hidden="1" customWidth="1"/>
    <col min="12" max="12" width="6.28515625" hidden="1" customWidth="1"/>
    <col min="13" max="13" width="7.140625" hidden="1" customWidth="1"/>
    <col min="14" max="14" width="6.42578125" hidden="1" customWidth="1"/>
    <col min="15" max="18" width="7.42578125" hidden="1" customWidth="1"/>
    <col min="19" max="19" width="13.42578125" customWidth="1"/>
    <col min="20" max="20" width="13.85546875" customWidth="1"/>
    <col min="21" max="21" width="11.7109375" customWidth="1"/>
    <col min="22" max="23" width="13" bestFit="1" customWidth="1"/>
  </cols>
  <sheetData>
    <row r="1" spans="1:24" x14ac:dyDescent="0.25">
      <c r="A1" t="s">
        <v>0</v>
      </c>
    </row>
    <row r="2" spans="1:24" x14ac:dyDescent="0.25">
      <c r="A2" t="s">
        <v>1</v>
      </c>
    </row>
    <row r="3" spans="1:24" ht="15.75" thickBot="1" x14ac:dyDescent="0.3">
      <c r="A3" t="s">
        <v>93</v>
      </c>
    </row>
    <row r="4" spans="1:24" s="1" customFormat="1" ht="18" customHeight="1" x14ac:dyDescent="0.25">
      <c r="A4" s="69" t="s">
        <v>2</v>
      </c>
      <c r="B4" s="69" t="s">
        <v>8</v>
      </c>
      <c r="C4" s="69" t="s">
        <v>10</v>
      </c>
      <c r="D4" s="69" t="s">
        <v>11</v>
      </c>
      <c r="E4" s="71" t="s">
        <v>25</v>
      </c>
      <c r="F4" s="71"/>
      <c r="G4" s="71"/>
      <c r="H4" s="71"/>
      <c r="I4" s="72"/>
      <c r="J4" s="73" t="s">
        <v>78</v>
      </c>
      <c r="K4" s="74"/>
      <c r="L4" s="74"/>
      <c r="M4" s="74"/>
      <c r="N4" s="74"/>
      <c r="O4" s="74"/>
      <c r="P4" s="74"/>
      <c r="Q4" s="74"/>
      <c r="R4" s="74"/>
      <c r="S4" s="69" t="s">
        <v>14</v>
      </c>
      <c r="T4" s="69" t="s">
        <v>102</v>
      </c>
      <c r="U4" s="69" t="s">
        <v>101</v>
      </c>
    </row>
    <row r="5" spans="1:24" s="1" customFormat="1" ht="26.25" customHeight="1" thickBot="1" x14ac:dyDescent="0.3">
      <c r="A5" s="70"/>
      <c r="B5" s="70"/>
      <c r="C5" s="70"/>
      <c r="D5" s="70"/>
      <c r="E5" s="58" t="s">
        <v>79</v>
      </c>
      <c r="F5" s="59" t="s">
        <v>80</v>
      </c>
      <c r="G5" s="60" t="s">
        <v>81</v>
      </c>
      <c r="H5" s="60" t="s">
        <v>82</v>
      </c>
      <c r="I5" s="60" t="s">
        <v>83</v>
      </c>
      <c r="J5" s="60" t="s">
        <v>90</v>
      </c>
      <c r="K5" s="60" t="s">
        <v>84</v>
      </c>
      <c r="L5" s="60" t="s">
        <v>85</v>
      </c>
      <c r="M5" s="60" t="s">
        <v>86</v>
      </c>
      <c r="N5" s="60" t="s">
        <v>87</v>
      </c>
      <c r="O5" s="60" t="s">
        <v>88</v>
      </c>
      <c r="P5" s="60" t="s">
        <v>89</v>
      </c>
      <c r="Q5" s="60" t="s">
        <v>79</v>
      </c>
      <c r="R5" s="61" t="s">
        <v>80</v>
      </c>
      <c r="S5" s="70"/>
      <c r="T5" s="70"/>
      <c r="U5" s="70"/>
    </row>
    <row r="6" spans="1:24" s="5" customFormat="1" ht="51" x14ac:dyDescent="0.25">
      <c r="A6" s="41">
        <v>1</v>
      </c>
      <c r="B6" s="43" t="s">
        <v>26</v>
      </c>
      <c r="C6" s="43" t="s">
        <v>27</v>
      </c>
      <c r="D6" s="46">
        <v>2841147.6</v>
      </c>
      <c r="E6" s="46">
        <v>0</v>
      </c>
      <c r="F6" s="46">
        <v>0</v>
      </c>
      <c r="G6" s="46">
        <v>0</v>
      </c>
      <c r="H6" s="46">
        <v>444764.67</v>
      </c>
      <c r="I6" s="46">
        <v>437498.61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3" t="s">
        <v>94</v>
      </c>
      <c r="T6" s="47">
        <v>0</v>
      </c>
      <c r="U6" s="48">
        <v>0</v>
      </c>
    </row>
    <row r="7" spans="1:24" s="5" customFormat="1" ht="51" x14ac:dyDescent="0.25">
      <c r="A7" s="49">
        <v>2</v>
      </c>
      <c r="B7" s="4" t="s">
        <v>21</v>
      </c>
      <c r="C7" s="4" t="s">
        <v>23</v>
      </c>
      <c r="D7" s="6">
        <v>2312000</v>
      </c>
      <c r="E7" s="6">
        <v>516331.87</v>
      </c>
      <c r="F7" s="6">
        <v>0</v>
      </c>
      <c r="G7" s="6">
        <v>147264.47</v>
      </c>
      <c r="H7" s="6">
        <v>600884.84</v>
      </c>
      <c r="I7" s="6">
        <v>482089.11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4" t="s">
        <v>95</v>
      </c>
      <c r="T7" s="45">
        <v>0</v>
      </c>
      <c r="U7" s="50">
        <v>0</v>
      </c>
      <c r="V7" s="31"/>
      <c r="W7" s="31"/>
    </row>
    <row r="8" spans="1:24" ht="51" x14ac:dyDescent="0.25">
      <c r="A8" s="49">
        <v>3</v>
      </c>
      <c r="B8" s="4" t="s">
        <v>38</v>
      </c>
      <c r="C8" s="4" t="s">
        <v>39</v>
      </c>
      <c r="D8" s="19">
        <v>5799933.5899999999</v>
      </c>
      <c r="E8" s="30" t="s">
        <v>40</v>
      </c>
      <c r="F8" s="30" t="s">
        <v>40</v>
      </c>
      <c r="G8" s="30" t="s">
        <v>40</v>
      </c>
      <c r="H8" s="6">
        <v>0</v>
      </c>
      <c r="I8" s="6">
        <v>624921.06999999995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4" t="s">
        <v>96</v>
      </c>
      <c r="T8" s="45">
        <v>0</v>
      </c>
      <c r="U8" s="50">
        <v>0</v>
      </c>
      <c r="V8" s="33"/>
      <c r="W8" s="33"/>
    </row>
    <row r="9" spans="1:24" ht="51" x14ac:dyDescent="0.25">
      <c r="A9" s="49">
        <v>5</v>
      </c>
      <c r="B9" s="4" t="s">
        <v>45</v>
      </c>
      <c r="C9" s="4" t="s">
        <v>77</v>
      </c>
      <c r="D9" s="29">
        <v>338521.64</v>
      </c>
      <c r="E9" s="30" t="s">
        <v>40</v>
      </c>
      <c r="F9" s="30" t="s">
        <v>40</v>
      </c>
      <c r="G9" s="30" t="s">
        <v>40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4" t="s">
        <v>98</v>
      </c>
      <c r="T9" s="45">
        <v>0</v>
      </c>
      <c r="U9" s="50">
        <v>0</v>
      </c>
    </row>
    <row r="10" spans="1:24" ht="63.75" x14ac:dyDescent="0.25">
      <c r="A10" s="51">
        <v>1</v>
      </c>
      <c r="B10" s="23" t="s">
        <v>92</v>
      </c>
      <c r="C10" s="23" t="s">
        <v>73</v>
      </c>
      <c r="D10" s="26">
        <v>2717304.84</v>
      </c>
      <c r="E10" s="1"/>
      <c r="F10" s="2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4" t="s">
        <v>99</v>
      </c>
      <c r="T10" s="45">
        <v>0</v>
      </c>
      <c r="U10" s="50">
        <v>0</v>
      </c>
      <c r="V10" s="1"/>
      <c r="W10" s="1"/>
      <c r="X10" s="1"/>
    </row>
    <row r="11" spans="1:24" ht="51.75" thickBot="1" x14ac:dyDescent="0.3">
      <c r="A11" s="42">
        <v>2</v>
      </c>
      <c r="B11" s="52" t="s">
        <v>91</v>
      </c>
      <c r="C11" s="44" t="s">
        <v>75</v>
      </c>
      <c r="D11" s="53">
        <v>4651980.3899999997</v>
      </c>
      <c r="E11" s="54"/>
      <c r="F11" s="55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44" t="s">
        <v>100</v>
      </c>
      <c r="T11" s="56">
        <v>0</v>
      </c>
      <c r="U11" s="57">
        <v>0</v>
      </c>
      <c r="V11" s="1"/>
      <c r="W11" s="1"/>
      <c r="X11" s="1"/>
    </row>
  </sheetData>
  <mergeCells count="9">
    <mergeCell ref="A4:A5"/>
    <mergeCell ref="T4:T5"/>
    <mergeCell ref="U4:U5"/>
    <mergeCell ref="E4:I4"/>
    <mergeCell ref="J4:R4"/>
    <mergeCell ref="S4:S5"/>
    <mergeCell ref="B4:B5"/>
    <mergeCell ref="C4:C5"/>
    <mergeCell ref="D4:D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3"/>
  <sheetViews>
    <sheetView topLeftCell="A9" zoomScale="70" zoomScaleNormal="70" workbookViewId="0">
      <selection activeCell="A35" sqref="A35:XFD39"/>
    </sheetView>
  </sheetViews>
  <sheetFormatPr baseColWidth="10" defaultRowHeight="15" x14ac:dyDescent="0.25"/>
  <cols>
    <col min="1" max="1" width="5.140625" style="9" customWidth="1"/>
    <col min="2" max="2" width="11.28515625" style="9" customWidth="1"/>
    <col min="3" max="3" width="10.28515625" style="9" customWidth="1"/>
    <col min="4" max="4" width="13.28515625" style="9" customWidth="1"/>
    <col min="5" max="5" width="11.5703125" style="9" customWidth="1"/>
    <col min="6" max="6" width="11" style="9" customWidth="1"/>
    <col min="7" max="7" width="23.42578125" style="9" customWidth="1"/>
    <col min="8" max="8" width="20.85546875" style="10" customWidth="1"/>
    <col min="9" max="9" width="12.7109375" style="9" customWidth="1"/>
    <col min="10" max="10" width="35.28515625" style="10" customWidth="1"/>
    <col min="11" max="11" width="14" style="9" customWidth="1"/>
    <col min="12" max="12" width="13.42578125" style="9" customWidth="1"/>
    <col min="13" max="13" width="13.85546875" style="9" customWidth="1"/>
    <col min="14" max="14" width="23.5703125" customWidth="1"/>
    <col min="15" max="15" width="19" customWidth="1"/>
  </cols>
  <sheetData>
    <row r="1" spans="1:30" ht="18.75" x14ac:dyDescent="0.3">
      <c r="A1" s="8" t="s">
        <v>0</v>
      </c>
    </row>
    <row r="2" spans="1:30" ht="18.75" x14ac:dyDescent="0.3">
      <c r="A2" s="8" t="s">
        <v>1</v>
      </c>
    </row>
    <row r="3" spans="1:30" ht="19.5" thickBot="1" x14ac:dyDescent="0.35">
      <c r="A3" s="8" t="s">
        <v>24</v>
      </c>
    </row>
    <row r="4" spans="1:30" ht="15.75" thickBot="1" x14ac:dyDescent="0.3">
      <c r="I4" s="11"/>
      <c r="J4" s="10" t="s">
        <v>28</v>
      </c>
    </row>
    <row r="5" spans="1:30" ht="15.75" thickBot="1" x14ac:dyDescent="0.3">
      <c r="A5" s="9" t="s">
        <v>29</v>
      </c>
    </row>
    <row r="6" spans="1:30" x14ac:dyDescent="0.25">
      <c r="A6" s="77" t="s">
        <v>2</v>
      </c>
      <c r="B6" s="79" t="s">
        <v>3</v>
      </c>
      <c r="C6" s="81" t="s">
        <v>4</v>
      </c>
      <c r="D6" s="81" t="s">
        <v>5</v>
      </c>
      <c r="E6" s="81" t="s">
        <v>6</v>
      </c>
      <c r="F6" s="81" t="s">
        <v>7</v>
      </c>
      <c r="G6" s="79" t="s">
        <v>8</v>
      </c>
      <c r="H6" s="81" t="s">
        <v>9</v>
      </c>
      <c r="I6" s="81"/>
      <c r="J6" s="79" t="s">
        <v>10</v>
      </c>
      <c r="K6" s="79" t="s">
        <v>11</v>
      </c>
      <c r="L6" s="79" t="s">
        <v>30</v>
      </c>
      <c r="M6" s="75" t="s">
        <v>31</v>
      </c>
      <c r="N6" s="83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78"/>
      <c r="B7" s="80"/>
      <c r="C7" s="82"/>
      <c r="D7" s="82"/>
      <c r="E7" s="82"/>
      <c r="F7" s="82"/>
      <c r="G7" s="80"/>
      <c r="H7" s="12" t="s">
        <v>16</v>
      </c>
      <c r="I7" s="12" t="s">
        <v>17</v>
      </c>
      <c r="J7" s="80"/>
      <c r="K7" s="80"/>
      <c r="L7" s="80"/>
      <c r="M7" s="76"/>
      <c r="N7" s="8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4">
        <v>1</v>
      </c>
      <c r="B8" s="4" t="s">
        <v>18</v>
      </c>
      <c r="C8" s="4" t="s">
        <v>20</v>
      </c>
      <c r="D8" s="4">
        <v>397725</v>
      </c>
      <c r="E8" s="4">
        <v>19922819</v>
      </c>
      <c r="F8" s="7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3">
        <v>147264.47</v>
      </c>
      <c r="O8" s="14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 x14ac:dyDescent="0.3">
      <c r="A10" s="9" t="s">
        <v>34</v>
      </c>
      <c r="B10" s="15"/>
      <c r="C10" s="15"/>
      <c r="D10" s="15"/>
      <c r="E10" s="15"/>
      <c r="F10" s="16"/>
      <c r="G10" s="15"/>
      <c r="H10" s="15"/>
      <c r="I10" s="15"/>
      <c r="J10" s="15"/>
      <c r="K10" s="17"/>
      <c r="L10" s="17"/>
      <c r="M10" s="1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5">
      <c r="A11" s="77" t="s">
        <v>2</v>
      </c>
      <c r="B11" s="79" t="s">
        <v>3</v>
      </c>
      <c r="C11" s="81" t="s">
        <v>4</v>
      </c>
      <c r="D11" s="81" t="s">
        <v>5</v>
      </c>
      <c r="E11" s="81" t="s">
        <v>6</v>
      </c>
      <c r="F11" s="81" t="s">
        <v>7</v>
      </c>
      <c r="G11" s="79" t="s">
        <v>8</v>
      </c>
      <c r="H11" s="81" t="s">
        <v>9</v>
      </c>
      <c r="I11" s="81"/>
      <c r="J11" s="79" t="s">
        <v>10</v>
      </c>
      <c r="K11" s="79" t="s">
        <v>11</v>
      </c>
      <c r="L11" s="79" t="s">
        <v>30</v>
      </c>
      <c r="M11" s="83" t="s">
        <v>35</v>
      </c>
      <c r="N11" s="8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78"/>
      <c r="B12" s="80"/>
      <c r="C12" s="82"/>
      <c r="D12" s="82"/>
      <c r="E12" s="82"/>
      <c r="F12" s="82"/>
      <c r="G12" s="80"/>
      <c r="H12" s="12" t="s">
        <v>16</v>
      </c>
      <c r="I12" s="12" t="s">
        <v>17</v>
      </c>
      <c r="J12" s="80"/>
      <c r="K12" s="80"/>
      <c r="L12" s="80"/>
      <c r="M12" s="84"/>
      <c r="N12" s="8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4">
        <v>1</v>
      </c>
      <c r="B13" s="4" t="s">
        <v>18</v>
      </c>
      <c r="C13" s="4">
        <v>120818</v>
      </c>
      <c r="D13" s="4">
        <v>491926</v>
      </c>
      <c r="E13" s="4">
        <v>22081906</v>
      </c>
      <c r="F13" s="4">
        <v>3166244</v>
      </c>
      <c r="G13" s="4" t="s">
        <v>26</v>
      </c>
      <c r="H13" s="4" t="s">
        <v>22</v>
      </c>
      <c r="I13" s="4">
        <v>62247530</v>
      </c>
      <c r="J13" s="4" t="s">
        <v>27</v>
      </c>
      <c r="K13" s="6">
        <v>2841147.6</v>
      </c>
      <c r="L13" s="6">
        <f>SUM(K13*0.2)</f>
        <v>568229.52</v>
      </c>
      <c r="M13" s="13">
        <v>250000</v>
      </c>
      <c r="N13" s="5"/>
      <c r="O13" s="14">
        <f>SUM(K13)</f>
        <v>2841147.6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14"/>
      <c r="L14" s="14"/>
      <c r="M14" s="1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5.75" thickBot="1" x14ac:dyDescent="0.3">
      <c r="A15" s="9" t="s">
        <v>36</v>
      </c>
      <c r="B15" s="15"/>
      <c r="C15" s="15"/>
      <c r="D15" s="15"/>
      <c r="E15" s="15"/>
      <c r="F15" s="16"/>
      <c r="G15" s="15"/>
      <c r="H15" s="15"/>
      <c r="I15" s="15"/>
      <c r="J15" s="15"/>
      <c r="K15" s="17"/>
      <c r="L15" s="17"/>
      <c r="M15" s="14"/>
    </row>
    <row r="16" spans="1:30" x14ac:dyDescent="0.25">
      <c r="A16" s="77" t="s">
        <v>2</v>
      </c>
      <c r="B16" s="79" t="s">
        <v>3</v>
      </c>
      <c r="C16" s="81" t="s">
        <v>4</v>
      </c>
      <c r="D16" s="81" t="s">
        <v>5</v>
      </c>
      <c r="E16" s="81" t="s">
        <v>6</v>
      </c>
      <c r="F16" s="81" t="s">
        <v>7</v>
      </c>
      <c r="G16" s="79" t="s">
        <v>8</v>
      </c>
      <c r="H16" s="81" t="s">
        <v>9</v>
      </c>
      <c r="I16" s="81"/>
      <c r="J16" s="79" t="s">
        <v>10</v>
      </c>
      <c r="K16" s="79" t="s">
        <v>11</v>
      </c>
      <c r="L16" s="86" t="s">
        <v>37</v>
      </c>
      <c r="M16" s="75" t="s">
        <v>31</v>
      </c>
    </row>
    <row r="17" spans="1:30" ht="15.75" thickBot="1" x14ac:dyDescent="0.3">
      <c r="A17" s="78"/>
      <c r="B17" s="80"/>
      <c r="C17" s="82"/>
      <c r="D17" s="82"/>
      <c r="E17" s="82"/>
      <c r="F17" s="82"/>
      <c r="G17" s="80"/>
      <c r="H17" s="12" t="s">
        <v>16</v>
      </c>
      <c r="I17" s="12" t="s">
        <v>17</v>
      </c>
      <c r="J17" s="80"/>
      <c r="K17" s="80"/>
      <c r="L17" s="87"/>
      <c r="M17" s="76"/>
    </row>
    <row r="18" spans="1:30" ht="63.75" x14ac:dyDescent="0.25">
      <c r="A18" s="4">
        <v>1</v>
      </c>
      <c r="B18" s="4" t="s">
        <v>18</v>
      </c>
      <c r="C18" s="18">
        <v>51617</v>
      </c>
      <c r="D18" s="18">
        <v>498947</v>
      </c>
      <c r="E18" s="4">
        <v>22313163</v>
      </c>
      <c r="F18" s="4">
        <v>3269469</v>
      </c>
      <c r="G18" s="4" t="s">
        <v>38</v>
      </c>
      <c r="H18" s="4" t="s">
        <v>22</v>
      </c>
      <c r="I18" s="4">
        <v>62247530</v>
      </c>
      <c r="J18" s="4" t="s">
        <v>39</v>
      </c>
      <c r="K18" s="19">
        <v>5799933.5899999999</v>
      </c>
      <c r="L18" s="20">
        <f>SUM(K18*0.2)</f>
        <v>1159986.7180000001</v>
      </c>
      <c r="M18" s="4" t="s">
        <v>40</v>
      </c>
      <c r="N18" s="1"/>
      <c r="O18" s="21">
        <f>SUM(K18)</f>
        <v>5799933.5899999999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88" t="s">
        <v>41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45" x14ac:dyDescent="0.25">
      <c r="A20" s="4">
        <v>2</v>
      </c>
      <c r="B20" s="4" t="s">
        <v>18</v>
      </c>
      <c r="C20" s="4">
        <v>134012</v>
      </c>
      <c r="D20" s="4">
        <v>494720</v>
      </c>
      <c r="E20" s="4">
        <v>22278147</v>
      </c>
      <c r="F20" s="4">
        <v>3258408</v>
      </c>
      <c r="G20" s="4" t="s">
        <v>42</v>
      </c>
      <c r="H20" s="4" t="s">
        <v>43</v>
      </c>
      <c r="I20" s="4">
        <v>51130513</v>
      </c>
      <c r="J20" s="22" t="s">
        <v>44</v>
      </c>
      <c r="K20" s="19">
        <v>163124.67000000001</v>
      </c>
      <c r="L20" s="20">
        <f t="shared" ref="L20:L33" si="0">SUM(K20*0.2)</f>
        <v>32624.934000000005</v>
      </c>
      <c r="M20" s="4" t="s">
        <v>40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5" x14ac:dyDescent="0.25">
      <c r="A21" s="4">
        <v>3</v>
      </c>
      <c r="B21" s="4" t="s">
        <v>18</v>
      </c>
      <c r="C21" s="4">
        <v>136840</v>
      </c>
      <c r="D21" s="4">
        <v>495328</v>
      </c>
      <c r="E21" s="4">
        <v>22282699</v>
      </c>
      <c r="F21" s="4">
        <v>3258408</v>
      </c>
      <c r="G21" s="4" t="s">
        <v>45</v>
      </c>
      <c r="H21" s="4" t="s">
        <v>43</v>
      </c>
      <c r="I21" s="4">
        <v>51130513</v>
      </c>
      <c r="J21" s="22" t="s">
        <v>46</v>
      </c>
      <c r="K21" s="19">
        <v>338521.64</v>
      </c>
      <c r="L21" s="20">
        <f t="shared" si="0"/>
        <v>67704.328000000009</v>
      </c>
      <c r="M21" s="4" t="s">
        <v>40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 x14ac:dyDescent="0.25">
      <c r="A22" s="4">
        <v>4</v>
      </c>
      <c r="B22" s="4" t="s">
        <v>18</v>
      </c>
      <c r="C22" s="4">
        <v>136919</v>
      </c>
      <c r="D22" s="4">
        <v>495921</v>
      </c>
      <c r="E22" s="4">
        <v>22282440</v>
      </c>
      <c r="F22" s="4">
        <v>3258408</v>
      </c>
      <c r="G22" s="4" t="s">
        <v>47</v>
      </c>
      <c r="H22" s="4" t="s">
        <v>48</v>
      </c>
      <c r="I22" s="4">
        <v>9781358</v>
      </c>
      <c r="J22" s="22" t="s">
        <v>49</v>
      </c>
      <c r="K22" s="19">
        <v>322954.59999999998</v>
      </c>
      <c r="L22" s="20">
        <f t="shared" si="0"/>
        <v>64590.92</v>
      </c>
      <c r="M22" s="4" t="s">
        <v>40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60.75" thickBot="1" x14ac:dyDescent="0.3">
      <c r="A23" s="4">
        <v>5</v>
      </c>
      <c r="B23" s="4" t="s">
        <v>18</v>
      </c>
      <c r="C23" s="4">
        <v>136689</v>
      </c>
      <c r="D23" s="4">
        <v>496324</v>
      </c>
      <c r="E23" s="4">
        <v>22282484</v>
      </c>
      <c r="F23" s="4">
        <v>3258408</v>
      </c>
      <c r="G23" s="4" t="s">
        <v>50</v>
      </c>
      <c r="H23" s="4" t="s">
        <v>48</v>
      </c>
      <c r="I23" s="4">
        <v>9781358</v>
      </c>
      <c r="J23" s="22" t="s">
        <v>51</v>
      </c>
      <c r="K23" s="19">
        <v>305448.21999999997</v>
      </c>
      <c r="L23" s="20">
        <f t="shared" si="0"/>
        <v>61089.644</v>
      </c>
      <c r="M23" s="4" t="s">
        <v>40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77" t="s">
        <v>2</v>
      </c>
      <c r="B24" s="79" t="s">
        <v>3</v>
      </c>
      <c r="C24" s="81" t="s">
        <v>4</v>
      </c>
      <c r="D24" s="81" t="s">
        <v>5</v>
      </c>
      <c r="E24" s="81" t="s">
        <v>6</v>
      </c>
      <c r="F24" s="81" t="s">
        <v>7</v>
      </c>
      <c r="G24" s="79" t="s">
        <v>8</v>
      </c>
      <c r="H24" s="81" t="s">
        <v>9</v>
      </c>
      <c r="I24" s="81"/>
      <c r="J24" s="79" t="s">
        <v>10</v>
      </c>
      <c r="K24" s="79" t="s">
        <v>11</v>
      </c>
      <c r="L24" s="79" t="s">
        <v>30</v>
      </c>
      <c r="M24" s="83" t="s">
        <v>35</v>
      </c>
      <c r="N24" s="8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78"/>
      <c r="B25" s="80"/>
      <c r="C25" s="82"/>
      <c r="D25" s="82"/>
      <c r="E25" s="82"/>
      <c r="F25" s="82"/>
      <c r="G25" s="80"/>
      <c r="H25" s="12" t="s">
        <v>16</v>
      </c>
      <c r="I25" s="12" t="s">
        <v>17</v>
      </c>
      <c r="J25" s="80"/>
      <c r="K25" s="80"/>
      <c r="L25" s="80"/>
      <c r="M25" s="84"/>
      <c r="N25" s="8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4">
        <v>6</v>
      </c>
      <c r="B26" s="4" t="s">
        <v>18</v>
      </c>
      <c r="C26" s="4">
        <v>135735</v>
      </c>
      <c r="D26" s="4">
        <v>496529</v>
      </c>
      <c r="E26" s="4">
        <v>22282524</v>
      </c>
      <c r="F26" s="4">
        <v>3258408</v>
      </c>
      <c r="G26" s="4" t="s">
        <v>52</v>
      </c>
      <c r="H26" s="4" t="s">
        <v>48</v>
      </c>
      <c r="I26" s="4">
        <v>9781358</v>
      </c>
      <c r="J26" s="22" t="s">
        <v>53</v>
      </c>
      <c r="K26" s="19">
        <v>348438.82</v>
      </c>
      <c r="L26" s="20">
        <f t="shared" si="0"/>
        <v>69687.76400000001</v>
      </c>
      <c r="M26" s="4" t="s">
        <v>40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45" x14ac:dyDescent="0.25">
      <c r="A27" s="4">
        <v>7</v>
      </c>
      <c r="B27" s="4" t="s">
        <v>18</v>
      </c>
      <c r="C27" s="4">
        <v>136024</v>
      </c>
      <c r="D27" s="4">
        <v>496723</v>
      </c>
      <c r="E27" s="4">
        <v>22282568</v>
      </c>
      <c r="F27" s="4">
        <v>3258408</v>
      </c>
      <c r="G27" s="4" t="s">
        <v>54</v>
      </c>
      <c r="H27" s="4" t="s">
        <v>48</v>
      </c>
      <c r="I27" s="4">
        <v>9781358</v>
      </c>
      <c r="J27" s="22" t="s">
        <v>55</v>
      </c>
      <c r="K27" s="19">
        <v>235508.22</v>
      </c>
      <c r="L27" s="20">
        <f t="shared" si="0"/>
        <v>47101.644</v>
      </c>
      <c r="M27" s="4" t="s">
        <v>40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45" x14ac:dyDescent="0.25">
      <c r="A28" s="4">
        <v>8</v>
      </c>
      <c r="B28" s="4" t="s">
        <v>18</v>
      </c>
      <c r="C28" s="4">
        <v>134863</v>
      </c>
      <c r="D28" s="4">
        <v>497126</v>
      </c>
      <c r="E28" s="4">
        <v>22282608</v>
      </c>
      <c r="F28" s="4">
        <v>3258408</v>
      </c>
      <c r="G28" s="4" t="s">
        <v>56</v>
      </c>
      <c r="H28" s="4" t="s">
        <v>48</v>
      </c>
      <c r="I28" s="4">
        <v>9781358</v>
      </c>
      <c r="J28" s="22" t="s">
        <v>57</v>
      </c>
      <c r="K28" s="19">
        <v>354508.36</v>
      </c>
      <c r="L28" s="20">
        <f t="shared" si="0"/>
        <v>70901.672000000006</v>
      </c>
      <c r="M28" s="4" t="s">
        <v>40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0" x14ac:dyDescent="0.25">
      <c r="A29" s="4">
        <v>9</v>
      </c>
      <c r="B29" s="4" t="s">
        <v>18</v>
      </c>
      <c r="C29" s="4">
        <v>135877</v>
      </c>
      <c r="D29" s="4">
        <v>497320</v>
      </c>
      <c r="E29" s="4">
        <v>22282063</v>
      </c>
      <c r="F29" s="4">
        <v>3258408</v>
      </c>
      <c r="G29" s="4" t="s">
        <v>58</v>
      </c>
      <c r="H29" s="4" t="s">
        <v>48</v>
      </c>
      <c r="I29" s="4">
        <v>9781358</v>
      </c>
      <c r="J29" s="22" t="s">
        <v>59</v>
      </c>
      <c r="K29" s="19">
        <v>297630.71999999997</v>
      </c>
      <c r="L29" s="20">
        <f t="shared" si="0"/>
        <v>59526.144</v>
      </c>
      <c r="M29" s="4" t="s">
        <v>40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45" x14ac:dyDescent="0.25">
      <c r="A30" s="4">
        <v>10</v>
      </c>
      <c r="B30" s="4" t="s">
        <v>18</v>
      </c>
      <c r="C30" s="4">
        <v>135354</v>
      </c>
      <c r="D30" s="4">
        <v>497339</v>
      </c>
      <c r="E30" s="4">
        <v>22282643</v>
      </c>
      <c r="F30" s="4">
        <v>3258408</v>
      </c>
      <c r="G30" s="4" t="s">
        <v>60</v>
      </c>
      <c r="H30" s="4" t="s">
        <v>48</v>
      </c>
      <c r="I30" s="4">
        <v>9781358</v>
      </c>
      <c r="J30" s="22" t="s">
        <v>61</v>
      </c>
      <c r="K30" s="19">
        <v>284654.15999999997</v>
      </c>
      <c r="L30" s="20">
        <f t="shared" si="0"/>
        <v>56930.831999999995</v>
      </c>
      <c r="M30" s="4" t="s">
        <v>40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60" x14ac:dyDescent="0.25">
      <c r="A31" s="4">
        <v>11</v>
      </c>
      <c r="B31" s="4" t="s">
        <v>18</v>
      </c>
      <c r="C31" s="4">
        <v>136026</v>
      </c>
      <c r="D31" s="4">
        <v>497533</v>
      </c>
      <c r="E31" s="4">
        <v>22282110</v>
      </c>
      <c r="F31" s="4">
        <v>3258408</v>
      </c>
      <c r="G31" s="4" t="s">
        <v>62</v>
      </c>
      <c r="H31" s="4" t="s">
        <v>48</v>
      </c>
      <c r="I31" s="4">
        <v>9781358</v>
      </c>
      <c r="J31" s="22" t="s">
        <v>63</v>
      </c>
      <c r="K31" s="19">
        <v>367764.82</v>
      </c>
      <c r="L31" s="20">
        <f t="shared" si="0"/>
        <v>73552.964000000007</v>
      </c>
      <c r="M31" s="4" t="s">
        <v>40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60" x14ac:dyDescent="0.25">
      <c r="A32" s="4">
        <v>12</v>
      </c>
      <c r="B32" s="4" t="s">
        <v>18</v>
      </c>
      <c r="C32" s="4">
        <v>137190</v>
      </c>
      <c r="D32" s="4">
        <v>495522</v>
      </c>
      <c r="E32" s="4">
        <v>22282733</v>
      </c>
      <c r="F32" s="4">
        <v>3258408</v>
      </c>
      <c r="G32" s="4" t="s">
        <v>64</v>
      </c>
      <c r="H32" s="4" t="s">
        <v>65</v>
      </c>
      <c r="I32" s="4">
        <v>29860520</v>
      </c>
      <c r="J32" s="22" t="s">
        <v>66</v>
      </c>
      <c r="K32" s="19">
        <v>197139.84</v>
      </c>
      <c r="L32" s="20">
        <f t="shared" si="0"/>
        <v>39427.968000000001</v>
      </c>
      <c r="M32" s="4" t="s">
        <v>40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45" x14ac:dyDescent="0.25">
      <c r="A33" s="4">
        <v>13</v>
      </c>
      <c r="B33" s="4" t="s">
        <v>18</v>
      </c>
      <c r="C33" s="4">
        <v>136036</v>
      </c>
      <c r="D33" s="4">
        <v>495727</v>
      </c>
      <c r="E33" s="4">
        <v>22300980</v>
      </c>
      <c r="F33" s="4">
        <v>3258408</v>
      </c>
      <c r="G33" s="4" t="s">
        <v>67</v>
      </c>
      <c r="H33" s="4" t="s">
        <v>65</v>
      </c>
      <c r="I33" s="4">
        <v>29860520</v>
      </c>
      <c r="J33" s="22" t="s">
        <v>68</v>
      </c>
      <c r="K33" s="19">
        <v>307852.59999999998</v>
      </c>
      <c r="L33" s="20">
        <f t="shared" si="0"/>
        <v>61570.52</v>
      </c>
      <c r="M33" s="4" t="s">
        <v>40</v>
      </c>
      <c r="N33" s="1"/>
      <c r="O33" s="21">
        <f>SUM(K20:K33)</f>
        <v>3523546.67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5" spans="1:30" ht="15.75" thickBot="1" x14ac:dyDescent="0.3">
      <c r="A35" s="9" t="s">
        <v>69</v>
      </c>
      <c r="B35" s="15"/>
      <c r="C35" s="15"/>
      <c r="D35" s="15"/>
      <c r="E35" s="15"/>
      <c r="F35" s="16"/>
      <c r="G35" s="15"/>
      <c r="H35" s="15"/>
      <c r="I35" s="15"/>
      <c r="J35" s="15"/>
      <c r="K35" s="17"/>
      <c r="L35" s="17"/>
      <c r="M35" s="1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x14ac:dyDescent="0.25">
      <c r="A36" s="77" t="s">
        <v>2</v>
      </c>
      <c r="B36" s="79" t="s">
        <v>3</v>
      </c>
      <c r="C36" s="81" t="s">
        <v>4</v>
      </c>
      <c r="D36" s="81" t="s">
        <v>5</v>
      </c>
      <c r="E36" s="81" t="s">
        <v>6</v>
      </c>
      <c r="F36" s="81" t="s">
        <v>7</v>
      </c>
      <c r="G36" s="79" t="s">
        <v>8</v>
      </c>
      <c r="H36" s="81" t="s">
        <v>9</v>
      </c>
      <c r="I36" s="81"/>
      <c r="J36" s="79" t="s">
        <v>10</v>
      </c>
      <c r="K36" s="79" t="s">
        <v>11</v>
      </c>
      <c r="L36" s="79" t="s">
        <v>30</v>
      </c>
      <c r="M36" s="75" t="s">
        <v>31</v>
      </c>
      <c r="N36" s="8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78"/>
      <c r="B37" s="80"/>
      <c r="C37" s="82"/>
      <c r="D37" s="82"/>
      <c r="E37" s="82"/>
      <c r="F37" s="82"/>
      <c r="G37" s="80"/>
      <c r="H37" s="12" t="s">
        <v>16</v>
      </c>
      <c r="I37" s="12" t="s">
        <v>17</v>
      </c>
      <c r="J37" s="80"/>
      <c r="K37" s="80"/>
      <c r="L37" s="80"/>
      <c r="M37" s="76"/>
      <c r="N37" s="8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23">
        <v>1</v>
      </c>
      <c r="B38" s="23" t="s">
        <v>18</v>
      </c>
      <c r="C38" s="24">
        <v>51536</v>
      </c>
      <c r="D38" s="23" t="s">
        <v>70</v>
      </c>
      <c r="E38" s="23" t="s">
        <v>71</v>
      </c>
      <c r="F38" s="23">
        <v>2544520</v>
      </c>
      <c r="G38" s="25" t="s">
        <v>70</v>
      </c>
      <c r="H38" s="23" t="s">
        <v>72</v>
      </c>
      <c r="I38" s="23">
        <v>34622861</v>
      </c>
      <c r="J38" s="23" t="s">
        <v>73</v>
      </c>
      <c r="K38" s="26">
        <v>2717304.84</v>
      </c>
      <c r="L38" s="23" t="s">
        <v>40</v>
      </c>
      <c r="M38" s="23" t="s">
        <v>40</v>
      </c>
      <c r="N38" s="1"/>
      <c r="O38" s="21">
        <f>SUM(K38)</f>
        <v>2717304.84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63.75" x14ac:dyDescent="0.25">
      <c r="A39" s="4">
        <v>2</v>
      </c>
      <c r="B39" s="4" t="s">
        <v>18</v>
      </c>
      <c r="C39" s="18">
        <v>51579</v>
      </c>
      <c r="D39" s="4" t="s">
        <v>70</v>
      </c>
      <c r="E39" s="18">
        <v>22622982</v>
      </c>
      <c r="F39" s="4">
        <v>3447235</v>
      </c>
      <c r="G39" s="4" t="s">
        <v>70</v>
      </c>
      <c r="H39" s="27" t="s">
        <v>74</v>
      </c>
      <c r="I39" s="27" t="s">
        <v>74</v>
      </c>
      <c r="J39" s="4" t="s">
        <v>75</v>
      </c>
      <c r="K39" s="19">
        <v>4651980.3899999997</v>
      </c>
      <c r="L39" s="4" t="s">
        <v>40</v>
      </c>
      <c r="M39" s="4" t="s">
        <v>40</v>
      </c>
      <c r="N39" s="1"/>
      <c r="O39" s="21">
        <v>4311151.87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H40" s="9"/>
      <c r="I40" s="10"/>
      <c r="K40" s="10"/>
    </row>
    <row r="43" spans="1:30" x14ac:dyDescent="0.25">
      <c r="O43" s="28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2023-03-30T16:33:00Z</cp:lastPrinted>
  <dcterms:created xsi:type="dcterms:W3CDTF">2013-09-26T18:05:35Z</dcterms:created>
  <dcterms:modified xsi:type="dcterms:W3CDTF">2023-04-10T17:29:39Z</dcterms:modified>
</cp:coreProperties>
</file>